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ycle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2" authorId="0">
      <text>
        <r>
          <rPr>
            <sz val="10"/>
            <rFont val="Arial"/>
            <family val="2"/>
          </rPr>
          <t xml:space="preserve">Input: Day 1 of the 13W cycle — Monday 21 September 2026 (September equinox).</t>
        </r>
      </text>
    </comment>
    <comment ref="C4" authorId="0">
      <text>
        <r>
          <rPr>
            <sz val="10"/>
            <rFont val="Arial"/>
            <family val="2"/>
          </rPr>
          <t xml:space="preserve">Input: position of the year starting on the epoch within the 49-year cycle (1 = first year of a new cycle).</t>
        </r>
      </text>
    </comment>
  </commentList>
</comments>
</file>

<file path=xl/sharedStrings.xml><?xml version="1.0" encoding="utf-8"?>
<sst xmlns="http://schemas.openxmlformats.org/spreadsheetml/2006/main" count="55" uniqueCount="31">
  <si>
    <t xml:space="preserve">Osnias Clearing — Clearing cycle calendar (1W / 4W / 13W) — all times UTC</t>
  </si>
  <si>
    <t xml:space="preserve">Epoch (Monday starting year 1):</t>
  </si>
  <si>
    <t xml:space="preserve">Year length (weeks):</t>
  </si>
  <si>
    <t xml:space="preserve">Rank in 49-year cycle:</t>
  </si>
  <si>
    <t xml:space="preserve">Year displayed (1, 2, 3…):</t>
  </si>
  <si>
    <t xml:space="preserve">Rank in 7-year great year:</t>
  </si>
  <si>
    <t xml:space="preserve">First Monday of the year:</t>
  </si>
  <si>
    <t xml:space="preserve">Rank of year 1 in 49-year cycle:</t>
  </si>
  <si>
    <t xml:space="preserve">Cycle 1W</t>
  </si>
  <si>
    <t xml:space="preserve">Week of year</t>
  </si>
  <si>
    <t xml:space="preserve">Length (weeks)</t>
  </si>
  <si>
    <t xml:space="preserve">Monday (UTC)</t>
  </si>
  <si>
    <t xml:space="preserve">Week in cycle</t>
  </si>
  <si>
    <t xml:space="preserve">Monday</t>
  </si>
  <si>
    <t xml:space="preserve">Tuesday</t>
  </si>
  <si>
    <t xml:space="preserve">Wednesday</t>
  </si>
  <si>
    <t xml:space="preserve">Thursday</t>
  </si>
  <si>
    <t xml:space="preserve">Friday</t>
  </si>
  <si>
    <t xml:space="preserve">Saturday</t>
  </si>
  <si>
    <t xml:space="preserve">Sunday</t>
  </si>
  <si>
    <t xml:space="preserve">Clearings this year</t>
  </si>
  <si>
    <t xml:space="preserve">Cycle 4W</t>
  </si>
  <si>
    <t xml:space="preserve">Cycle 13W</t>
  </si>
  <si>
    <t xml:space="preserve">Legend and rules</t>
  </si>
  <si>
    <t xml:space="preserve">Blue cells on yellow background are inputs (epoch, year displayed, rank of year 1, cycle length). All other cells are formulas.</t>
  </si>
  <si>
    <t xml:space="preserve">Epoch: Day 1 of the 13W cycle is Monday 21 September 2026 (September equinox), first year of the jubilee cycle.</t>
  </si>
  <si>
    <t xml:space="preserve">Year length: 52 weeks; 53 weeks every 7th year (great year of 7 years = 6 × 52 + 53 = 365 weeks); 54 weeks every 49th year. This keeps the four 13W cycles aligned with the solstices and equinoxes.</t>
  </si>
  <si>
    <t xml:space="preserve">Extra weeks (53, 54) extend the last cycle of the year: last 4W cycle of 5 (or 6) weeks, last 13W cycle of 14 (or 15) weeks. 1W clears every week.</t>
  </si>
  <si>
    <t xml:space="preserve">Clearing: 24-hour clearing window, Monday 00:00–24:00 UTC (P2P closed; snapshot, statements, disputes 03:00–15:00, settlement from 21:00).</t>
  </si>
  <si>
    <t xml:space="preserve">Burn: 1W: one day (Tuesday) — a member who misses it exits the following week. 4W and 13W: two days (Tuesday and Wednesday), so a member who misses the first day can catch up the next day.</t>
  </si>
  <si>
    <t xml:space="preserve">P2P/Mint: P2P transfers and MINT open. Months and civil years are not used; the Monday date is the legal reference date of each clearing.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</si>
</sst>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dd/mm/yy"/>
    <numFmt numFmtId="167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D61"/>
      <name val="Arial"/>
      <family val="0"/>
      <charset val="1"/>
    </font>
    <font>
      <b val="true"/>
      <sz val="9"/>
      <name val="Arial"/>
      <family val="0"/>
      <charset val="1"/>
    </font>
    <font>
      <b val="true"/>
      <sz val="9"/>
      <color rgb="FF0000FF"/>
      <name val="Arial"/>
      <family val="0"/>
      <charset val="1"/>
    </font>
    <font>
      <b val="true"/>
      <sz val="10"/>
      <color rgb="FF1F3D61"/>
      <name val="Arial"/>
      <family val="0"/>
      <charset val="1"/>
    </font>
    <font>
      <i val="true"/>
      <sz val="9"/>
      <name val="Arial"/>
      <family val="0"/>
      <charset val="1"/>
    </font>
    <font>
      <sz val="9"/>
      <name val="Arial"/>
      <family val="0"/>
      <charset val="1"/>
    </font>
    <font>
      <sz val="8"/>
      <name val="Arial"/>
      <family val="0"/>
      <charset val="1"/>
    </font>
    <font>
      <b val="true"/>
      <i val="true"/>
      <sz val="9"/>
      <name val="Arial"/>
      <family val="0"/>
      <charset val="1"/>
    </font>
    <font>
      <sz val="9"/>
      <color rgb="FF000000"/>
      <name val="Arial"/>
      <family val="0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4B6B6"/>
        </patternFill>
      </fill>
    </dxf>
    <dxf>
      <fill>
        <patternFill>
          <bgColor rgb="FFF8CBAD"/>
        </patternFill>
      </fill>
    </dxf>
    <dxf>
      <fill>
        <patternFill>
          <bgColor rgb="FFE2EFD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4B6B6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D61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D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5"/>
    <col collapsed="false" customWidth="true" hidden="false" outlineLevel="0" max="56" min="3" style="0" width="8.2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C2" s="3" t="n">
        <v>46286</v>
      </c>
      <c r="G2" s="2" t="s">
        <v>2</v>
      </c>
      <c r="K2" s="2" t="n">
        <f aca="false">52+IF(MOD($C$3+$C$4-1,7)=0,1,0)+IF(MOD($C$3+$C$4-1,49)=0,1,0)</f>
        <v>52</v>
      </c>
      <c r="M2" s="2" t="s">
        <v>3</v>
      </c>
      <c r="Q2" s="2" t="n">
        <f aca="false">MOD($C$3+$C$4-2,49)+1</f>
        <v>1</v>
      </c>
    </row>
    <row r="3" customFormat="false" ht="15" hidden="false" customHeight="false" outlineLevel="0" collapsed="false">
      <c r="A3" s="2" t="s">
        <v>4</v>
      </c>
      <c r="C3" s="4" t="n">
        <v>1</v>
      </c>
      <c r="G3" s="2" t="s">
        <v>5</v>
      </c>
      <c r="K3" s="2" t="n">
        <f aca="false">MOD($C$3+$C$4-2,7)+1</f>
        <v>1</v>
      </c>
      <c r="M3" s="2" t="s">
        <v>6</v>
      </c>
      <c r="Q3" s="5" t="n">
        <f aca="false">$C$2+7*(52*($C$3-1)+INT(($C$3+$C$4-2)/7)-INT(($C$4-1)/7)+INT(($C$3+$C$4-2)/49)-INT(($C$4-1)/49))</f>
        <v>46286</v>
      </c>
    </row>
    <row r="4" customFormat="false" ht="15" hidden="false" customHeight="false" outlineLevel="0" collapsed="false">
      <c r="A4" s="2" t="s">
        <v>7</v>
      </c>
      <c r="C4" s="4" t="n">
        <v>1</v>
      </c>
    </row>
    <row r="5" customFormat="false" ht="15" hidden="false" customHeight="false" outlineLevel="0" collapsed="false">
      <c r="A5" s="6" t="s">
        <v>8</v>
      </c>
      <c r="B5" s="2" t="s">
        <v>9</v>
      </c>
      <c r="C5" s="7" t="n">
        <v>1</v>
      </c>
      <c r="D5" s="7" t="n">
        <v>2</v>
      </c>
      <c r="E5" s="7" t="n">
        <v>3</v>
      </c>
      <c r="F5" s="7" t="n">
        <v>4</v>
      </c>
      <c r="G5" s="7" t="n">
        <v>5</v>
      </c>
      <c r="H5" s="7" t="n">
        <v>6</v>
      </c>
      <c r="I5" s="7" t="n">
        <v>7</v>
      </c>
      <c r="J5" s="7" t="n">
        <v>8</v>
      </c>
      <c r="K5" s="7" t="n">
        <v>9</v>
      </c>
      <c r="L5" s="7" t="n">
        <v>10</v>
      </c>
      <c r="M5" s="7" t="n">
        <v>11</v>
      </c>
      <c r="N5" s="7" t="n">
        <v>12</v>
      </c>
      <c r="O5" s="7" t="n">
        <v>13</v>
      </c>
      <c r="P5" s="7" t="n">
        <v>14</v>
      </c>
      <c r="Q5" s="7" t="n">
        <v>15</v>
      </c>
      <c r="R5" s="7" t="n">
        <v>16</v>
      </c>
      <c r="S5" s="7" t="n">
        <v>17</v>
      </c>
      <c r="T5" s="7" t="n">
        <v>18</v>
      </c>
      <c r="U5" s="7" t="n">
        <v>19</v>
      </c>
      <c r="V5" s="7" t="n">
        <v>20</v>
      </c>
      <c r="W5" s="7" t="n">
        <v>21</v>
      </c>
      <c r="X5" s="7" t="n">
        <v>22</v>
      </c>
      <c r="Y5" s="7" t="n">
        <v>23</v>
      </c>
      <c r="Z5" s="7" t="n">
        <v>24</v>
      </c>
      <c r="AA5" s="7" t="n">
        <v>25</v>
      </c>
      <c r="AB5" s="7" t="n">
        <v>26</v>
      </c>
      <c r="AC5" s="7" t="n">
        <v>27</v>
      </c>
      <c r="AD5" s="7" t="n">
        <v>28</v>
      </c>
      <c r="AE5" s="7" t="n">
        <v>29</v>
      </c>
      <c r="AF5" s="7" t="n">
        <v>30</v>
      </c>
      <c r="AG5" s="7" t="n">
        <v>31</v>
      </c>
      <c r="AH5" s="7" t="n">
        <v>32</v>
      </c>
      <c r="AI5" s="7" t="n">
        <v>33</v>
      </c>
      <c r="AJ5" s="7" t="n">
        <v>34</v>
      </c>
      <c r="AK5" s="7" t="n">
        <v>35</v>
      </c>
      <c r="AL5" s="7" t="n">
        <v>36</v>
      </c>
      <c r="AM5" s="7" t="n">
        <v>37</v>
      </c>
      <c r="AN5" s="7" t="n">
        <v>38</v>
      </c>
      <c r="AO5" s="7" t="n">
        <v>39</v>
      </c>
      <c r="AP5" s="7" t="n">
        <v>40</v>
      </c>
      <c r="AQ5" s="7" t="n">
        <v>41</v>
      </c>
      <c r="AR5" s="7" t="n">
        <v>42</v>
      </c>
      <c r="AS5" s="7" t="n">
        <v>43</v>
      </c>
      <c r="AT5" s="7" t="n">
        <v>44</v>
      </c>
      <c r="AU5" s="7" t="n">
        <v>45</v>
      </c>
      <c r="AV5" s="7" t="n">
        <v>46</v>
      </c>
      <c r="AW5" s="7" t="n">
        <v>47</v>
      </c>
      <c r="AX5" s="7" t="n">
        <v>48</v>
      </c>
      <c r="AY5" s="7" t="n">
        <v>49</v>
      </c>
      <c r="AZ5" s="7" t="n">
        <v>50</v>
      </c>
      <c r="BA5" s="7" t="n">
        <v>51</v>
      </c>
      <c r="BB5" s="7" t="n">
        <v>52</v>
      </c>
      <c r="BC5" s="7" t="n">
        <v>53</v>
      </c>
      <c r="BD5" s="7" t="n">
        <v>54</v>
      </c>
    </row>
    <row r="6" customFormat="false" ht="15" hidden="false" customHeight="false" outlineLevel="0" collapsed="false">
      <c r="A6" s="8" t="s">
        <v>10</v>
      </c>
      <c r="B6" s="2" t="s">
        <v>11</v>
      </c>
      <c r="C6" s="9" t="n">
        <f aca="false">IF(C$5&lt;=$K$2,$Q$3+7*(C$5-1),"")</f>
        <v>46286</v>
      </c>
      <c r="D6" s="9" t="n">
        <f aca="false">IF(D$5&lt;=$K$2,$Q$3+7*(D$5-1),"")</f>
        <v>46293</v>
      </c>
      <c r="E6" s="9" t="n">
        <f aca="false">IF(E$5&lt;=$K$2,$Q$3+7*(E$5-1),"")</f>
        <v>46300</v>
      </c>
      <c r="F6" s="9" t="n">
        <f aca="false">IF(F$5&lt;=$K$2,$Q$3+7*(F$5-1),"")</f>
        <v>46307</v>
      </c>
      <c r="G6" s="9" t="n">
        <f aca="false">IF(G$5&lt;=$K$2,$Q$3+7*(G$5-1),"")</f>
        <v>46314</v>
      </c>
      <c r="H6" s="9" t="n">
        <f aca="false">IF(H$5&lt;=$K$2,$Q$3+7*(H$5-1),"")</f>
        <v>46321</v>
      </c>
      <c r="I6" s="9" t="n">
        <f aca="false">IF(I$5&lt;=$K$2,$Q$3+7*(I$5-1),"")</f>
        <v>46328</v>
      </c>
      <c r="J6" s="9" t="n">
        <f aca="false">IF(J$5&lt;=$K$2,$Q$3+7*(J$5-1),"")</f>
        <v>46335</v>
      </c>
      <c r="K6" s="9" t="n">
        <f aca="false">IF(K$5&lt;=$K$2,$Q$3+7*(K$5-1),"")</f>
        <v>46342</v>
      </c>
      <c r="L6" s="9" t="n">
        <f aca="false">IF(L$5&lt;=$K$2,$Q$3+7*(L$5-1),"")</f>
        <v>46349</v>
      </c>
      <c r="M6" s="9" t="n">
        <f aca="false">IF(M$5&lt;=$K$2,$Q$3+7*(M$5-1),"")</f>
        <v>46356</v>
      </c>
      <c r="N6" s="9" t="n">
        <f aca="false">IF(N$5&lt;=$K$2,$Q$3+7*(N$5-1),"")</f>
        <v>46363</v>
      </c>
      <c r="O6" s="9" t="n">
        <f aca="false">IF(O$5&lt;=$K$2,$Q$3+7*(O$5-1),"")</f>
        <v>46370</v>
      </c>
      <c r="P6" s="9" t="n">
        <f aca="false">IF(P$5&lt;=$K$2,$Q$3+7*(P$5-1),"")</f>
        <v>46377</v>
      </c>
      <c r="Q6" s="9" t="n">
        <f aca="false">IF(Q$5&lt;=$K$2,$Q$3+7*(Q$5-1),"")</f>
        <v>46384</v>
      </c>
      <c r="R6" s="9" t="n">
        <f aca="false">IF(R$5&lt;=$K$2,$Q$3+7*(R$5-1),"")</f>
        <v>46391</v>
      </c>
      <c r="S6" s="9" t="n">
        <f aca="false">IF(S$5&lt;=$K$2,$Q$3+7*(S$5-1),"")</f>
        <v>46398</v>
      </c>
      <c r="T6" s="9" t="n">
        <f aca="false">IF(T$5&lt;=$K$2,$Q$3+7*(T$5-1),"")</f>
        <v>46405</v>
      </c>
      <c r="U6" s="9" t="n">
        <f aca="false">IF(U$5&lt;=$K$2,$Q$3+7*(U$5-1),"")</f>
        <v>46412</v>
      </c>
      <c r="V6" s="9" t="n">
        <f aca="false">IF(V$5&lt;=$K$2,$Q$3+7*(V$5-1),"")</f>
        <v>46419</v>
      </c>
      <c r="W6" s="9" t="n">
        <f aca="false">IF(W$5&lt;=$K$2,$Q$3+7*(W$5-1),"")</f>
        <v>46426</v>
      </c>
      <c r="X6" s="9" t="n">
        <f aca="false">IF(X$5&lt;=$K$2,$Q$3+7*(X$5-1),"")</f>
        <v>46433</v>
      </c>
      <c r="Y6" s="9" t="n">
        <f aca="false">IF(Y$5&lt;=$K$2,$Q$3+7*(Y$5-1),"")</f>
        <v>46440</v>
      </c>
      <c r="Z6" s="9" t="n">
        <f aca="false">IF(Z$5&lt;=$K$2,$Q$3+7*(Z$5-1),"")</f>
        <v>46447</v>
      </c>
      <c r="AA6" s="9" t="n">
        <f aca="false">IF(AA$5&lt;=$K$2,$Q$3+7*(AA$5-1),"")</f>
        <v>46454</v>
      </c>
      <c r="AB6" s="9" t="n">
        <f aca="false">IF(AB$5&lt;=$K$2,$Q$3+7*(AB$5-1),"")</f>
        <v>46461</v>
      </c>
      <c r="AC6" s="9" t="n">
        <f aca="false">IF(AC$5&lt;=$K$2,$Q$3+7*(AC$5-1),"")</f>
        <v>46468</v>
      </c>
      <c r="AD6" s="9" t="n">
        <f aca="false">IF(AD$5&lt;=$K$2,$Q$3+7*(AD$5-1),"")</f>
        <v>46475</v>
      </c>
      <c r="AE6" s="9" t="n">
        <f aca="false">IF(AE$5&lt;=$K$2,$Q$3+7*(AE$5-1),"")</f>
        <v>46482</v>
      </c>
      <c r="AF6" s="9" t="n">
        <f aca="false">IF(AF$5&lt;=$K$2,$Q$3+7*(AF$5-1),"")</f>
        <v>46489</v>
      </c>
      <c r="AG6" s="9" t="n">
        <f aca="false">IF(AG$5&lt;=$K$2,$Q$3+7*(AG$5-1),"")</f>
        <v>46496</v>
      </c>
      <c r="AH6" s="9" t="n">
        <f aca="false">IF(AH$5&lt;=$K$2,$Q$3+7*(AH$5-1),"")</f>
        <v>46503</v>
      </c>
      <c r="AI6" s="9" t="n">
        <f aca="false">IF(AI$5&lt;=$K$2,$Q$3+7*(AI$5-1),"")</f>
        <v>46510</v>
      </c>
      <c r="AJ6" s="9" t="n">
        <f aca="false">IF(AJ$5&lt;=$K$2,$Q$3+7*(AJ$5-1),"")</f>
        <v>46517</v>
      </c>
      <c r="AK6" s="9" t="n">
        <f aca="false">IF(AK$5&lt;=$K$2,$Q$3+7*(AK$5-1),"")</f>
        <v>46524</v>
      </c>
      <c r="AL6" s="9" t="n">
        <f aca="false">IF(AL$5&lt;=$K$2,$Q$3+7*(AL$5-1),"")</f>
        <v>46531</v>
      </c>
      <c r="AM6" s="9" t="n">
        <f aca="false">IF(AM$5&lt;=$K$2,$Q$3+7*(AM$5-1),"")</f>
        <v>46538</v>
      </c>
      <c r="AN6" s="9" t="n">
        <f aca="false">IF(AN$5&lt;=$K$2,$Q$3+7*(AN$5-1),"")</f>
        <v>46545</v>
      </c>
      <c r="AO6" s="9" t="n">
        <f aca="false">IF(AO$5&lt;=$K$2,$Q$3+7*(AO$5-1),"")</f>
        <v>46552</v>
      </c>
      <c r="AP6" s="9" t="n">
        <f aca="false">IF(AP$5&lt;=$K$2,$Q$3+7*(AP$5-1),"")</f>
        <v>46559</v>
      </c>
      <c r="AQ6" s="9" t="n">
        <f aca="false">IF(AQ$5&lt;=$K$2,$Q$3+7*(AQ$5-1),"")</f>
        <v>46566</v>
      </c>
      <c r="AR6" s="9" t="n">
        <f aca="false">IF(AR$5&lt;=$K$2,$Q$3+7*(AR$5-1),"")</f>
        <v>46573</v>
      </c>
      <c r="AS6" s="9" t="n">
        <f aca="false">IF(AS$5&lt;=$K$2,$Q$3+7*(AS$5-1),"")</f>
        <v>46580</v>
      </c>
      <c r="AT6" s="9" t="n">
        <f aca="false">IF(AT$5&lt;=$K$2,$Q$3+7*(AT$5-1),"")</f>
        <v>46587</v>
      </c>
      <c r="AU6" s="9" t="n">
        <f aca="false">IF(AU$5&lt;=$K$2,$Q$3+7*(AU$5-1),"")</f>
        <v>46594</v>
      </c>
      <c r="AV6" s="9" t="n">
        <f aca="false">IF(AV$5&lt;=$K$2,$Q$3+7*(AV$5-1),"")</f>
        <v>46601</v>
      </c>
      <c r="AW6" s="9" t="n">
        <f aca="false">IF(AW$5&lt;=$K$2,$Q$3+7*(AW$5-1),"")</f>
        <v>46608</v>
      </c>
      <c r="AX6" s="9" t="n">
        <f aca="false">IF(AX$5&lt;=$K$2,$Q$3+7*(AX$5-1),"")</f>
        <v>46615</v>
      </c>
      <c r="AY6" s="9" t="n">
        <f aca="false">IF(AY$5&lt;=$K$2,$Q$3+7*(AY$5-1),"")</f>
        <v>46622</v>
      </c>
      <c r="AZ6" s="9" t="n">
        <f aca="false">IF(AZ$5&lt;=$K$2,$Q$3+7*(AZ$5-1),"")</f>
        <v>46629</v>
      </c>
      <c r="BA6" s="9" t="n">
        <f aca="false">IF(BA$5&lt;=$K$2,$Q$3+7*(BA$5-1),"")</f>
        <v>46636</v>
      </c>
      <c r="BB6" s="9" t="n">
        <f aca="false">IF(BB$5&lt;=$K$2,$Q$3+7*(BB$5-1),"")</f>
        <v>46643</v>
      </c>
      <c r="BC6" s="9" t="str">
        <f aca="false">IF(BC$5&lt;=$K$2,$Q$3+7*(BC$5-1),"")</f>
        <v/>
      </c>
      <c r="BD6" s="9" t="str">
        <f aca="false">IF(BD$5&lt;=$K$2,$Q$3+7*(BD$5-1),"")</f>
        <v/>
      </c>
    </row>
    <row r="7" customFormat="false" ht="15" hidden="false" customHeight="false" outlineLevel="0" collapsed="false">
      <c r="A7" s="4" t="n">
        <v>1</v>
      </c>
      <c r="B7" s="2" t="s">
        <v>12</v>
      </c>
      <c r="C7" s="10" t="n">
        <f aca="false">IF(C$5&lt;=$K$2,IF(C$5&gt;52,MOD(51,$A$7)+1+(C$5-52),MOD(C$5-1,$A$7)+1),"")</f>
        <v>1</v>
      </c>
      <c r="D7" s="10" t="n">
        <f aca="false">IF(D$5&lt;=$K$2,IF(D$5&gt;52,MOD(51,$A$7)+1+(D$5-52),MOD(D$5-1,$A$7)+1),"")</f>
        <v>1</v>
      </c>
      <c r="E7" s="10" t="n">
        <f aca="false">IF(E$5&lt;=$K$2,IF(E$5&gt;52,MOD(51,$A$7)+1+(E$5-52),MOD(E$5-1,$A$7)+1),"")</f>
        <v>1</v>
      </c>
      <c r="F7" s="10" t="n">
        <f aca="false">IF(F$5&lt;=$K$2,IF(F$5&gt;52,MOD(51,$A$7)+1+(F$5-52),MOD(F$5-1,$A$7)+1),"")</f>
        <v>1</v>
      </c>
      <c r="G7" s="10" t="n">
        <f aca="false">IF(G$5&lt;=$K$2,IF(G$5&gt;52,MOD(51,$A$7)+1+(G$5-52),MOD(G$5-1,$A$7)+1),"")</f>
        <v>1</v>
      </c>
      <c r="H7" s="10" t="n">
        <f aca="false">IF(H$5&lt;=$K$2,IF(H$5&gt;52,MOD(51,$A$7)+1+(H$5-52),MOD(H$5-1,$A$7)+1),"")</f>
        <v>1</v>
      </c>
      <c r="I7" s="10" t="n">
        <f aca="false">IF(I$5&lt;=$K$2,IF(I$5&gt;52,MOD(51,$A$7)+1+(I$5-52),MOD(I$5-1,$A$7)+1),"")</f>
        <v>1</v>
      </c>
      <c r="J7" s="10" t="n">
        <f aca="false">IF(J$5&lt;=$K$2,IF(J$5&gt;52,MOD(51,$A$7)+1+(J$5-52),MOD(J$5-1,$A$7)+1),"")</f>
        <v>1</v>
      </c>
      <c r="K7" s="10" t="n">
        <f aca="false">IF(K$5&lt;=$K$2,IF(K$5&gt;52,MOD(51,$A$7)+1+(K$5-52),MOD(K$5-1,$A$7)+1),"")</f>
        <v>1</v>
      </c>
      <c r="L7" s="10" t="n">
        <f aca="false">IF(L$5&lt;=$K$2,IF(L$5&gt;52,MOD(51,$A$7)+1+(L$5-52),MOD(L$5-1,$A$7)+1),"")</f>
        <v>1</v>
      </c>
      <c r="M7" s="10" t="n">
        <f aca="false">IF(M$5&lt;=$K$2,IF(M$5&gt;52,MOD(51,$A$7)+1+(M$5-52),MOD(M$5-1,$A$7)+1),"")</f>
        <v>1</v>
      </c>
      <c r="N7" s="10" t="n">
        <f aca="false">IF(N$5&lt;=$K$2,IF(N$5&gt;52,MOD(51,$A$7)+1+(N$5-52),MOD(N$5-1,$A$7)+1),"")</f>
        <v>1</v>
      </c>
      <c r="O7" s="10" t="n">
        <f aca="false">IF(O$5&lt;=$K$2,IF(O$5&gt;52,MOD(51,$A$7)+1+(O$5-52),MOD(O$5-1,$A$7)+1),"")</f>
        <v>1</v>
      </c>
      <c r="P7" s="10" t="n">
        <f aca="false">IF(P$5&lt;=$K$2,IF(P$5&gt;52,MOD(51,$A$7)+1+(P$5-52),MOD(P$5-1,$A$7)+1),"")</f>
        <v>1</v>
      </c>
      <c r="Q7" s="10" t="n">
        <f aca="false">IF(Q$5&lt;=$K$2,IF(Q$5&gt;52,MOD(51,$A$7)+1+(Q$5-52),MOD(Q$5-1,$A$7)+1),"")</f>
        <v>1</v>
      </c>
      <c r="R7" s="10" t="n">
        <f aca="false">IF(R$5&lt;=$K$2,IF(R$5&gt;52,MOD(51,$A$7)+1+(R$5-52),MOD(R$5-1,$A$7)+1),"")</f>
        <v>1</v>
      </c>
      <c r="S7" s="10" t="n">
        <f aca="false">IF(S$5&lt;=$K$2,IF(S$5&gt;52,MOD(51,$A$7)+1+(S$5-52),MOD(S$5-1,$A$7)+1),"")</f>
        <v>1</v>
      </c>
      <c r="T7" s="10" t="n">
        <f aca="false">IF(T$5&lt;=$K$2,IF(T$5&gt;52,MOD(51,$A$7)+1+(T$5-52),MOD(T$5-1,$A$7)+1),"")</f>
        <v>1</v>
      </c>
      <c r="U7" s="10" t="n">
        <f aca="false">IF(U$5&lt;=$K$2,IF(U$5&gt;52,MOD(51,$A$7)+1+(U$5-52),MOD(U$5-1,$A$7)+1),"")</f>
        <v>1</v>
      </c>
      <c r="V7" s="10" t="n">
        <f aca="false">IF(V$5&lt;=$K$2,IF(V$5&gt;52,MOD(51,$A$7)+1+(V$5-52),MOD(V$5-1,$A$7)+1),"")</f>
        <v>1</v>
      </c>
      <c r="W7" s="10" t="n">
        <f aca="false">IF(W$5&lt;=$K$2,IF(W$5&gt;52,MOD(51,$A$7)+1+(W$5-52),MOD(W$5-1,$A$7)+1),"")</f>
        <v>1</v>
      </c>
      <c r="X7" s="10" t="n">
        <f aca="false">IF(X$5&lt;=$K$2,IF(X$5&gt;52,MOD(51,$A$7)+1+(X$5-52),MOD(X$5-1,$A$7)+1),"")</f>
        <v>1</v>
      </c>
      <c r="Y7" s="10" t="n">
        <f aca="false">IF(Y$5&lt;=$K$2,IF(Y$5&gt;52,MOD(51,$A$7)+1+(Y$5-52),MOD(Y$5-1,$A$7)+1),"")</f>
        <v>1</v>
      </c>
      <c r="Z7" s="10" t="n">
        <f aca="false">IF(Z$5&lt;=$K$2,IF(Z$5&gt;52,MOD(51,$A$7)+1+(Z$5-52),MOD(Z$5-1,$A$7)+1),"")</f>
        <v>1</v>
      </c>
      <c r="AA7" s="10" t="n">
        <f aca="false">IF(AA$5&lt;=$K$2,IF(AA$5&gt;52,MOD(51,$A$7)+1+(AA$5-52),MOD(AA$5-1,$A$7)+1),"")</f>
        <v>1</v>
      </c>
      <c r="AB7" s="10" t="n">
        <f aca="false">IF(AB$5&lt;=$K$2,IF(AB$5&gt;52,MOD(51,$A$7)+1+(AB$5-52),MOD(AB$5-1,$A$7)+1),"")</f>
        <v>1</v>
      </c>
      <c r="AC7" s="10" t="n">
        <f aca="false">IF(AC$5&lt;=$K$2,IF(AC$5&gt;52,MOD(51,$A$7)+1+(AC$5-52),MOD(AC$5-1,$A$7)+1),"")</f>
        <v>1</v>
      </c>
      <c r="AD7" s="10" t="n">
        <f aca="false">IF(AD$5&lt;=$K$2,IF(AD$5&gt;52,MOD(51,$A$7)+1+(AD$5-52),MOD(AD$5-1,$A$7)+1),"")</f>
        <v>1</v>
      </c>
      <c r="AE7" s="10" t="n">
        <f aca="false">IF(AE$5&lt;=$K$2,IF(AE$5&gt;52,MOD(51,$A$7)+1+(AE$5-52),MOD(AE$5-1,$A$7)+1),"")</f>
        <v>1</v>
      </c>
      <c r="AF7" s="10" t="n">
        <f aca="false">IF(AF$5&lt;=$K$2,IF(AF$5&gt;52,MOD(51,$A$7)+1+(AF$5-52),MOD(AF$5-1,$A$7)+1),"")</f>
        <v>1</v>
      </c>
      <c r="AG7" s="10" t="n">
        <f aca="false">IF(AG$5&lt;=$K$2,IF(AG$5&gt;52,MOD(51,$A$7)+1+(AG$5-52),MOD(AG$5-1,$A$7)+1),"")</f>
        <v>1</v>
      </c>
      <c r="AH7" s="10" t="n">
        <f aca="false">IF(AH$5&lt;=$K$2,IF(AH$5&gt;52,MOD(51,$A$7)+1+(AH$5-52),MOD(AH$5-1,$A$7)+1),"")</f>
        <v>1</v>
      </c>
      <c r="AI7" s="10" t="n">
        <f aca="false">IF(AI$5&lt;=$K$2,IF(AI$5&gt;52,MOD(51,$A$7)+1+(AI$5-52),MOD(AI$5-1,$A$7)+1),"")</f>
        <v>1</v>
      </c>
      <c r="AJ7" s="10" t="n">
        <f aca="false">IF(AJ$5&lt;=$K$2,IF(AJ$5&gt;52,MOD(51,$A$7)+1+(AJ$5-52),MOD(AJ$5-1,$A$7)+1),"")</f>
        <v>1</v>
      </c>
      <c r="AK7" s="10" t="n">
        <f aca="false">IF(AK$5&lt;=$K$2,IF(AK$5&gt;52,MOD(51,$A$7)+1+(AK$5-52),MOD(AK$5-1,$A$7)+1),"")</f>
        <v>1</v>
      </c>
      <c r="AL7" s="10" t="n">
        <f aca="false">IF(AL$5&lt;=$K$2,IF(AL$5&gt;52,MOD(51,$A$7)+1+(AL$5-52),MOD(AL$5-1,$A$7)+1),"")</f>
        <v>1</v>
      </c>
      <c r="AM7" s="10" t="n">
        <f aca="false">IF(AM$5&lt;=$K$2,IF(AM$5&gt;52,MOD(51,$A$7)+1+(AM$5-52),MOD(AM$5-1,$A$7)+1),"")</f>
        <v>1</v>
      </c>
      <c r="AN7" s="10" t="n">
        <f aca="false">IF(AN$5&lt;=$K$2,IF(AN$5&gt;52,MOD(51,$A$7)+1+(AN$5-52),MOD(AN$5-1,$A$7)+1),"")</f>
        <v>1</v>
      </c>
      <c r="AO7" s="10" t="n">
        <f aca="false">IF(AO$5&lt;=$K$2,IF(AO$5&gt;52,MOD(51,$A$7)+1+(AO$5-52),MOD(AO$5-1,$A$7)+1),"")</f>
        <v>1</v>
      </c>
      <c r="AP7" s="10" t="n">
        <f aca="false">IF(AP$5&lt;=$K$2,IF(AP$5&gt;52,MOD(51,$A$7)+1+(AP$5-52),MOD(AP$5-1,$A$7)+1),"")</f>
        <v>1</v>
      </c>
      <c r="AQ7" s="10" t="n">
        <f aca="false">IF(AQ$5&lt;=$K$2,IF(AQ$5&gt;52,MOD(51,$A$7)+1+(AQ$5-52),MOD(AQ$5-1,$A$7)+1),"")</f>
        <v>1</v>
      </c>
      <c r="AR7" s="10" t="n">
        <f aca="false">IF(AR$5&lt;=$K$2,IF(AR$5&gt;52,MOD(51,$A$7)+1+(AR$5-52),MOD(AR$5-1,$A$7)+1),"")</f>
        <v>1</v>
      </c>
      <c r="AS7" s="10" t="n">
        <f aca="false">IF(AS$5&lt;=$K$2,IF(AS$5&gt;52,MOD(51,$A$7)+1+(AS$5-52),MOD(AS$5-1,$A$7)+1),"")</f>
        <v>1</v>
      </c>
      <c r="AT7" s="10" t="n">
        <f aca="false">IF(AT$5&lt;=$K$2,IF(AT$5&gt;52,MOD(51,$A$7)+1+(AT$5-52),MOD(AT$5-1,$A$7)+1),"")</f>
        <v>1</v>
      </c>
      <c r="AU7" s="10" t="n">
        <f aca="false">IF(AU$5&lt;=$K$2,IF(AU$5&gt;52,MOD(51,$A$7)+1+(AU$5-52),MOD(AU$5-1,$A$7)+1),"")</f>
        <v>1</v>
      </c>
      <c r="AV7" s="10" t="n">
        <f aca="false">IF(AV$5&lt;=$K$2,IF(AV$5&gt;52,MOD(51,$A$7)+1+(AV$5-52),MOD(AV$5-1,$A$7)+1),"")</f>
        <v>1</v>
      </c>
      <c r="AW7" s="10" t="n">
        <f aca="false">IF(AW$5&lt;=$K$2,IF(AW$5&gt;52,MOD(51,$A$7)+1+(AW$5-52),MOD(AW$5-1,$A$7)+1),"")</f>
        <v>1</v>
      </c>
      <c r="AX7" s="10" t="n">
        <f aca="false">IF(AX$5&lt;=$K$2,IF(AX$5&gt;52,MOD(51,$A$7)+1+(AX$5-52),MOD(AX$5-1,$A$7)+1),"")</f>
        <v>1</v>
      </c>
      <c r="AY7" s="10" t="n">
        <f aca="false">IF(AY$5&lt;=$K$2,IF(AY$5&gt;52,MOD(51,$A$7)+1+(AY$5-52),MOD(AY$5-1,$A$7)+1),"")</f>
        <v>1</v>
      </c>
      <c r="AZ7" s="10" t="n">
        <f aca="false">IF(AZ$5&lt;=$K$2,IF(AZ$5&gt;52,MOD(51,$A$7)+1+(AZ$5-52),MOD(AZ$5-1,$A$7)+1),"")</f>
        <v>1</v>
      </c>
      <c r="BA7" s="10" t="n">
        <f aca="false">IF(BA$5&lt;=$K$2,IF(BA$5&gt;52,MOD(51,$A$7)+1+(BA$5-52),MOD(BA$5-1,$A$7)+1),"")</f>
        <v>1</v>
      </c>
      <c r="BB7" s="10" t="n">
        <f aca="false">IF(BB$5&lt;=$K$2,IF(BB$5&gt;52,MOD(51,$A$7)+1+(BB$5-52),MOD(BB$5-1,$A$7)+1),"")</f>
        <v>1</v>
      </c>
      <c r="BC7" s="10" t="str">
        <f aca="false">IF(BC$5&lt;=$K$2,IF(BC$5&gt;52,MOD(51,$A$7)+1+(BC$5-52),MOD(BC$5-1,$A$7)+1),"")</f>
        <v/>
      </c>
      <c r="BD7" s="10" t="str">
        <f aca="false">IF(BD$5&lt;=$K$2,IF(BD$5&gt;52,MOD(51,$A$7)+1+(BD$5-52),MOD(BD$5-1,$A$7)+1),"")</f>
        <v/>
      </c>
    </row>
    <row r="8" customFormat="false" ht="15" hidden="false" customHeight="false" outlineLevel="0" collapsed="false">
      <c r="B8" s="11" t="s">
        <v>13</v>
      </c>
      <c r="C8" s="12" t="str">
        <f aca="false">IF(C$5&lt;=$K$2,IF(TRUE(),"Clearing","P2P/Mint"),"")</f>
        <v>Clearing</v>
      </c>
      <c r="D8" s="12" t="str">
        <f aca="false">IF(D$5&lt;=$K$2,IF(TRUE(),"Clearing","P2P/Mint"),"")</f>
        <v>Clearing</v>
      </c>
      <c r="E8" s="12" t="str">
        <f aca="false">IF(E$5&lt;=$K$2,IF(TRUE(),"Clearing","P2P/Mint"),"")</f>
        <v>Clearing</v>
      </c>
      <c r="F8" s="12" t="str">
        <f aca="false">IF(F$5&lt;=$K$2,IF(TRUE(),"Clearing","P2P/Mint"),"")</f>
        <v>Clearing</v>
      </c>
      <c r="G8" s="12" t="str">
        <f aca="false">IF(G$5&lt;=$K$2,IF(TRUE(),"Clearing","P2P/Mint"),"")</f>
        <v>Clearing</v>
      </c>
      <c r="H8" s="12" t="str">
        <f aca="false">IF(H$5&lt;=$K$2,IF(TRUE(),"Clearing","P2P/Mint"),"")</f>
        <v>Clearing</v>
      </c>
      <c r="I8" s="12" t="str">
        <f aca="false">IF(I$5&lt;=$K$2,IF(TRUE(),"Clearing","P2P/Mint"),"")</f>
        <v>Clearing</v>
      </c>
      <c r="J8" s="12" t="str">
        <f aca="false">IF(J$5&lt;=$K$2,IF(TRUE(),"Clearing","P2P/Mint"),"")</f>
        <v>Clearing</v>
      </c>
      <c r="K8" s="12" t="str">
        <f aca="false">IF(K$5&lt;=$K$2,IF(TRUE(),"Clearing","P2P/Mint"),"")</f>
        <v>Clearing</v>
      </c>
      <c r="L8" s="12" t="str">
        <f aca="false">IF(L$5&lt;=$K$2,IF(TRUE(),"Clearing","P2P/Mint"),"")</f>
        <v>Clearing</v>
      </c>
      <c r="M8" s="12" t="str">
        <f aca="false">IF(M$5&lt;=$K$2,IF(TRUE(),"Clearing","P2P/Mint"),"")</f>
        <v>Clearing</v>
      </c>
      <c r="N8" s="12" t="str">
        <f aca="false">IF(N$5&lt;=$K$2,IF(TRUE(),"Clearing","P2P/Mint"),"")</f>
        <v>Clearing</v>
      </c>
      <c r="O8" s="12" t="str">
        <f aca="false">IF(O$5&lt;=$K$2,IF(TRUE(),"Clearing","P2P/Mint"),"")</f>
        <v>Clearing</v>
      </c>
      <c r="P8" s="12" t="str">
        <f aca="false">IF(P$5&lt;=$K$2,IF(TRUE(),"Clearing","P2P/Mint"),"")</f>
        <v>Clearing</v>
      </c>
      <c r="Q8" s="12" t="str">
        <f aca="false">IF(Q$5&lt;=$K$2,IF(TRUE(),"Clearing","P2P/Mint"),"")</f>
        <v>Clearing</v>
      </c>
      <c r="R8" s="12" t="str">
        <f aca="false">IF(R$5&lt;=$K$2,IF(TRUE(),"Clearing","P2P/Mint"),"")</f>
        <v>Clearing</v>
      </c>
      <c r="S8" s="12" t="str">
        <f aca="false">IF(S$5&lt;=$K$2,IF(TRUE(),"Clearing","P2P/Mint"),"")</f>
        <v>Clearing</v>
      </c>
      <c r="T8" s="12" t="str">
        <f aca="false">IF(T$5&lt;=$K$2,IF(TRUE(),"Clearing","P2P/Mint"),"")</f>
        <v>Clearing</v>
      </c>
      <c r="U8" s="12" t="str">
        <f aca="false">IF(U$5&lt;=$K$2,IF(TRUE(),"Clearing","P2P/Mint"),"")</f>
        <v>Clearing</v>
      </c>
      <c r="V8" s="12" t="str">
        <f aca="false">IF(V$5&lt;=$K$2,IF(TRUE(),"Clearing","P2P/Mint"),"")</f>
        <v>Clearing</v>
      </c>
      <c r="W8" s="12" t="str">
        <f aca="false">IF(W$5&lt;=$K$2,IF(TRUE(),"Clearing","P2P/Mint"),"")</f>
        <v>Clearing</v>
      </c>
      <c r="X8" s="12" t="str">
        <f aca="false">IF(X$5&lt;=$K$2,IF(TRUE(),"Clearing","P2P/Mint"),"")</f>
        <v>Clearing</v>
      </c>
      <c r="Y8" s="12" t="str">
        <f aca="false">IF(Y$5&lt;=$K$2,IF(TRUE(),"Clearing","P2P/Mint"),"")</f>
        <v>Clearing</v>
      </c>
      <c r="Z8" s="12" t="str">
        <f aca="false">IF(Z$5&lt;=$K$2,IF(TRUE(),"Clearing","P2P/Mint"),"")</f>
        <v>Clearing</v>
      </c>
      <c r="AA8" s="12" t="str">
        <f aca="false">IF(AA$5&lt;=$K$2,IF(TRUE(),"Clearing","P2P/Mint"),"")</f>
        <v>Clearing</v>
      </c>
      <c r="AB8" s="12" t="str">
        <f aca="false">IF(AB$5&lt;=$K$2,IF(TRUE(),"Clearing","P2P/Mint"),"")</f>
        <v>Clearing</v>
      </c>
      <c r="AC8" s="12" t="str">
        <f aca="false">IF(AC$5&lt;=$K$2,IF(TRUE(),"Clearing","P2P/Mint"),"")</f>
        <v>Clearing</v>
      </c>
      <c r="AD8" s="12" t="str">
        <f aca="false">IF(AD$5&lt;=$K$2,IF(TRUE(),"Clearing","P2P/Mint"),"")</f>
        <v>Clearing</v>
      </c>
      <c r="AE8" s="12" t="str">
        <f aca="false">IF(AE$5&lt;=$K$2,IF(TRUE(),"Clearing","P2P/Mint"),"")</f>
        <v>Clearing</v>
      </c>
      <c r="AF8" s="12" t="str">
        <f aca="false">IF(AF$5&lt;=$K$2,IF(TRUE(),"Clearing","P2P/Mint"),"")</f>
        <v>Clearing</v>
      </c>
      <c r="AG8" s="12" t="str">
        <f aca="false">IF(AG$5&lt;=$K$2,IF(TRUE(),"Clearing","P2P/Mint"),"")</f>
        <v>Clearing</v>
      </c>
      <c r="AH8" s="12" t="str">
        <f aca="false">IF(AH$5&lt;=$K$2,IF(TRUE(),"Clearing","P2P/Mint"),"")</f>
        <v>Clearing</v>
      </c>
      <c r="AI8" s="12" t="str">
        <f aca="false">IF(AI$5&lt;=$K$2,IF(TRUE(),"Clearing","P2P/Mint"),"")</f>
        <v>Clearing</v>
      </c>
      <c r="AJ8" s="12" t="str">
        <f aca="false">IF(AJ$5&lt;=$K$2,IF(TRUE(),"Clearing","P2P/Mint"),"")</f>
        <v>Clearing</v>
      </c>
      <c r="AK8" s="12" t="str">
        <f aca="false">IF(AK$5&lt;=$K$2,IF(TRUE(),"Clearing","P2P/Mint"),"")</f>
        <v>Clearing</v>
      </c>
      <c r="AL8" s="12" t="str">
        <f aca="false">IF(AL$5&lt;=$K$2,IF(TRUE(),"Clearing","P2P/Mint"),"")</f>
        <v>Clearing</v>
      </c>
      <c r="AM8" s="12" t="str">
        <f aca="false">IF(AM$5&lt;=$K$2,IF(TRUE(),"Clearing","P2P/Mint"),"")</f>
        <v>Clearing</v>
      </c>
      <c r="AN8" s="12" t="str">
        <f aca="false">IF(AN$5&lt;=$K$2,IF(TRUE(),"Clearing","P2P/Mint"),"")</f>
        <v>Clearing</v>
      </c>
      <c r="AO8" s="12" t="str">
        <f aca="false">IF(AO$5&lt;=$K$2,IF(TRUE(),"Clearing","P2P/Mint"),"")</f>
        <v>Clearing</v>
      </c>
      <c r="AP8" s="12" t="str">
        <f aca="false">IF(AP$5&lt;=$K$2,IF(TRUE(),"Clearing","P2P/Mint"),"")</f>
        <v>Clearing</v>
      </c>
      <c r="AQ8" s="12" t="str">
        <f aca="false">IF(AQ$5&lt;=$K$2,IF(TRUE(),"Clearing","P2P/Mint"),"")</f>
        <v>Clearing</v>
      </c>
      <c r="AR8" s="12" t="str">
        <f aca="false">IF(AR$5&lt;=$K$2,IF(TRUE(),"Clearing","P2P/Mint"),"")</f>
        <v>Clearing</v>
      </c>
      <c r="AS8" s="12" t="str">
        <f aca="false">IF(AS$5&lt;=$K$2,IF(TRUE(),"Clearing","P2P/Mint"),"")</f>
        <v>Clearing</v>
      </c>
      <c r="AT8" s="12" t="str">
        <f aca="false">IF(AT$5&lt;=$K$2,IF(TRUE(),"Clearing","P2P/Mint"),"")</f>
        <v>Clearing</v>
      </c>
      <c r="AU8" s="12" t="str">
        <f aca="false">IF(AU$5&lt;=$K$2,IF(TRUE(),"Clearing","P2P/Mint"),"")</f>
        <v>Clearing</v>
      </c>
      <c r="AV8" s="12" t="str">
        <f aca="false">IF(AV$5&lt;=$K$2,IF(TRUE(),"Clearing","P2P/Mint"),"")</f>
        <v>Clearing</v>
      </c>
      <c r="AW8" s="12" t="str">
        <f aca="false">IF(AW$5&lt;=$K$2,IF(TRUE(),"Clearing","P2P/Mint"),"")</f>
        <v>Clearing</v>
      </c>
      <c r="AX8" s="12" t="str">
        <f aca="false">IF(AX$5&lt;=$K$2,IF(TRUE(),"Clearing","P2P/Mint"),"")</f>
        <v>Clearing</v>
      </c>
      <c r="AY8" s="12" t="str">
        <f aca="false">IF(AY$5&lt;=$K$2,IF(TRUE(),"Clearing","P2P/Mint"),"")</f>
        <v>Clearing</v>
      </c>
      <c r="AZ8" s="12" t="str">
        <f aca="false">IF(AZ$5&lt;=$K$2,IF(TRUE(),"Clearing","P2P/Mint"),"")</f>
        <v>Clearing</v>
      </c>
      <c r="BA8" s="12" t="str">
        <f aca="false">IF(BA$5&lt;=$K$2,IF(TRUE(),"Clearing","P2P/Mint"),"")</f>
        <v>Clearing</v>
      </c>
      <c r="BB8" s="12" t="str">
        <f aca="false">IF(BB$5&lt;=$K$2,IF(TRUE(),"Clearing","P2P/Mint"),"")</f>
        <v>Clearing</v>
      </c>
      <c r="BC8" s="12" t="str">
        <f aca="false">IF(BC$5&lt;=$K$2,IF(TRUE(),"Clearing","P2P/Mint"),"")</f>
        <v/>
      </c>
      <c r="BD8" s="12" t="str">
        <f aca="false">IF(BD$5&lt;=$K$2,IF(TRUE(),"Clearing","P2P/Mint"),"")</f>
        <v/>
      </c>
    </row>
    <row r="9" customFormat="false" ht="15" hidden="false" customHeight="false" outlineLevel="0" collapsed="false">
      <c r="B9" s="11" t="s">
        <v>14</v>
      </c>
      <c r="C9" s="12" t="str">
        <f aca="false">IF(C$5&lt;=$K$2,IF(TRUE(),"Burn","P2P/Mint"),"")</f>
        <v>Burn</v>
      </c>
      <c r="D9" s="12" t="str">
        <f aca="false">IF(D$5&lt;=$K$2,IF(TRUE(),"Burn","P2P/Mint"),"")</f>
        <v>Burn</v>
      </c>
      <c r="E9" s="12" t="str">
        <f aca="false">IF(E$5&lt;=$K$2,IF(TRUE(),"Burn","P2P/Mint"),"")</f>
        <v>Burn</v>
      </c>
      <c r="F9" s="12" t="str">
        <f aca="false">IF(F$5&lt;=$K$2,IF(TRUE(),"Burn","P2P/Mint"),"")</f>
        <v>Burn</v>
      </c>
      <c r="G9" s="12" t="str">
        <f aca="false">IF(G$5&lt;=$K$2,IF(TRUE(),"Burn","P2P/Mint"),"")</f>
        <v>Burn</v>
      </c>
      <c r="H9" s="12" t="str">
        <f aca="false">IF(H$5&lt;=$K$2,IF(TRUE(),"Burn","P2P/Mint"),"")</f>
        <v>Burn</v>
      </c>
      <c r="I9" s="12" t="str">
        <f aca="false">IF(I$5&lt;=$K$2,IF(TRUE(),"Burn","P2P/Mint"),"")</f>
        <v>Burn</v>
      </c>
      <c r="J9" s="12" t="str">
        <f aca="false">IF(J$5&lt;=$K$2,IF(TRUE(),"Burn","P2P/Mint"),"")</f>
        <v>Burn</v>
      </c>
      <c r="K9" s="12" t="str">
        <f aca="false">IF(K$5&lt;=$K$2,IF(TRUE(),"Burn","P2P/Mint"),"")</f>
        <v>Burn</v>
      </c>
      <c r="L9" s="12" t="str">
        <f aca="false">IF(L$5&lt;=$K$2,IF(TRUE(),"Burn","P2P/Mint"),"")</f>
        <v>Burn</v>
      </c>
      <c r="M9" s="12" t="str">
        <f aca="false">IF(M$5&lt;=$K$2,IF(TRUE(),"Burn","P2P/Mint"),"")</f>
        <v>Burn</v>
      </c>
      <c r="N9" s="12" t="str">
        <f aca="false">IF(N$5&lt;=$K$2,IF(TRUE(),"Burn","P2P/Mint"),"")</f>
        <v>Burn</v>
      </c>
      <c r="O9" s="12" t="str">
        <f aca="false">IF(O$5&lt;=$K$2,IF(TRUE(),"Burn","P2P/Mint"),"")</f>
        <v>Burn</v>
      </c>
      <c r="P9" s="12" t="str">
        <f aca="false">IF(P$5&lt;=$K$2,IF(TRUE(),"Burn","P2P/Mint"),"")</f>
        <v>Burn</v>
      </c>
      <c r="Q9" s="12" t="str">
        <f aca="false">IF(Q$5&lt;=$K$2,IF(TRUE(),"Burn","P2P/Mint"),"")</f>
        <v>Burn</v>
      </c>
      <c r="R9" s="12" t="str">
        <f aca="false">IF(R$5&lt;=$K$2,IF(TRUE(),"Burn","P2P/Mint"),"")</f>
        <v>Burn</v>
      </c>
      <c r="S9" s="12" t="str">
        <f aca="false">IF(S$5&lt;=$K$2,IF(TRUE(),"Burn","P2P/Mint"),"")</f>
        <v>Burn</v>
      </c>
      <c r="T9" s="12" t="str">
        <f aca="false">IF(T$5&lt;=$K$2,IF(TRUE(),"Burn","P2P/Mint"),"")</f>
        <v>Burn</v>
      </c>
      <c r="U9" s="12" t="str">
        <f aca="false">IF(U$5&lt;=$K$2,IF(TRUE(),"Burn","P2P/Mint"),"")</f>
        <v>Burn</v>
      </c>
      <c r="V9" s="12" t="str">
        <f aca="false">IF(V$5&lt;=$K$2,IF(TRUE(),"Burn","P2P/Mint"),"")</f>
        <v>Burn</v>
      </c>
      <c r="W9" s="12" t="str">
        <f aca="false">IF(W$5&lt;=$K$2,IF(TRUE(),"Burn","P2P/Mint"),"")</f>
        <v>Burn</v>
      </c>
      <c r="X9" s="12" t="str">
        <f aca="false">IF(X$5&lt;=$K$2,IF(TRUE(),"Burn","P2P/Mint"),"")</f>
        <v>Burn</v>
      </c>
      <c r="Y9" s="12" t="str">
        <f aca="false">IF(Y$5&lt;=$K$2,IF(TRUE(),"Burn","P2P/Mint"),"")</f>
        <v>Burn</v>
      </c>
      <c r="Z9" s="12" t="str">
        <f aca="false">IF(Z$5&lt;=$K$2,IF(TRUE(),"Burn","P2P/Mint"),"")</f>
        <v>Burn</v>
      </c>
      <c r="AA9" s="12" t="str">
        <f aca="false">IF(AA$5&lt;=$K$2,IF(TRUE(),"Burn","P2P/Mint"),"")</f>
        <v>Burn</v>
      </c>
      <c r="AB9" s="12" t="str">
        <f aca="false">IF(AB$5&lt;=$K$2,IF(TRUE(),"Burn","P2P/Mint"),"")</f>
        <v>Burn</v>
      </c>
      <c r="AC9" s="12" t="str">
        <f aca="false">IF(AC$5&lt;=$K$2,IF(TRUE(),"Burn","P2P/Mint"),"")</f>
        <v>Burn</v>
      </c>
      <c r="AD9" s="12" t="str">
        <f aca="false">IF(AD$5&lt;=$K$2,IF(TRUE(),"Burn","P2P/Mint"),"")</f>
        <v>Burn</v>
      </c>
      <c r="AE9" s="12" t="str">
        <f aca="false">IF(AE$5&lt;=$K$2,IF(TRUE(),"Burn","P2P/Mint"),"")</f>
        <v>Burn</v>
      </c>
      <c r="AF9" s="12" t="str">
        <f aca="false">IF(AF$5&lt;=$K$2,IF(TRUE(),"Burn","P2P/Mint"),"")</f>
        <v>Burn</v>
      </c>
      <c r="AG9" s="12" t="str">
        <f aca="false">IF(AG$5&lt;=$K$2,IF(TRUE(),"Burn","P2P/Mint"),"")</f>
        <v>Burn</v>
      </c>
      <c r="AH9" s="12" t="str">
        <f aca="false">IF(AH$5&lt;=$K$2,IF(TRUE(),"Burn","P2P/Mint"),"")</f>
        <v>Burn</v>
      </c>
      <c r="AI9" s="12" t="str">
        <f aca="false">IF(AI$5&lt;=$K$2,IF(TRUE(),"Burn","P2P/Mint"),"")</f>
        <v>Burn</v>
      </c>
      <c r="AJ9" s="12" t="str">
        <f aca="false">IF(AJ$5&lt;=$K$2,IF(TRUE(),"Burn","P2P/Mint"),"")</f>
        <v>Burn</v>
      </c>
      <c r="AK9" s="12" t="str">
        <f aca="false">IF(AK$5&lt;=$K$2,IF(TRUE(),"Burn","P2P/Mint"),"")</f>
        <v>Burn</v>
      </c>
      <c r="AL9" s="12" t="str">
        <f aca="false">IF(AL$5&lt;=$K$2,IF(TRUE(),"Burn","P2P/Mint"),"")</f>
        <v>Burn</v>
      </c>
      <c r="AM9" s="12" t="str">
        <f aca="false">IF(AM$5&lt;=$K$2,IF(TRUE(),"Burn","P2P/Mint"),"")</f>
        <v>Burn</v>
      </c>
      <c r="AN9" s="12" t="str">
        <f aca="false">IF(AN$5&lt;=$K$2,IF(TRUE(),"Burn","P2P/Mint"),"")</f>
        <v>Burn</v>
      </c>
      <c r="AO9" s="12" t="str">
        <f aca="false">IF(AO$5&lt;=$K$2,IF(TRUE(),"Burn","P2P/Mint"),"")</f>
        <v>Burn</v>
      </c>
      <c r="AP9" s="12" t="str">
        <f aca="false">IF(AP$5&lt;=$K$2,IF(TRUE(),"Burn","P2P/Mint"),"")</f>
        <v>Burn</v>
      </c>
      <c r="AQ9" s="12" t="str">
        <f aca="false">IF(AQ$5&lt;=$K$2,IF(TRUE(),"Burn","P2P/Mint"),"")</f>
        <v>Burn</v>
      </c>
      <c r="AR9" s="12" t="str">
        <f aca="false">IF(AR$5&lt;=$K$2,IF(TRUE(),"Burn","P2P/Mint"),"")</f>
        <v>Burn</v>
      </c>
      <c r="AS9" s="12" t="str">
        <f aca="false">IF(AS$5&lt;=$K$2,IF(TRUE(),"Burn","P2P/Mint"),"")</f>
        <v>Burn</v>
      </c>
      <c r="AT9" s="12" t="str">
        <f aca="false">IF(AT$5&lt;=$K$2,IF(TRUE(),"Burn","P2P/Mint"),"")</f>
        <v>Burn</v>
      </c>
      <c r="AU9" s="12" t="str">
        <f aca="false">IF(AU$5&lt;=$K$2,IF(TRUE(),"Burn","P2P/Mint"),"")</f>
        <v>Burn</v>
      </c>
      <c r="AV9" s="12" t="str">
        <f aca="false">IF(AV$5&lt;=$K$2,IF(TRUE(),"Burn","P2P/Mint"),"")</f>
        <v>Burn</v>
      </c>
      <c r="AW9" s="12" t="str">
        <f aca="false">IF(AW$5&lt;=$K$2,IF(TRUE(),"Burn","P2P/Mint"),"")</f>
        <v>Burn</v>
      </c>
      <c r="AX9" s="12" t="str">
        <f aca="false">IF(AX$5&lt;=$K$2,IF(TRUE(),"Burn","P2P/Mint"),"")</f>
        <v>Burn</v>
      </c>
      <c r="AY9" s="12" t="str">
        <f aca="false">IF(AY$5&lt;=$K$2,IF(TRUE(),"Burn","P2P/Mint"),"")</f>
        <v>Burn</v>
      </c>
      <c r="AZ9" s="12" t="str">
        <f aca="false">IF(AZ$5&lt;=$K$2,IF(TRUE(),"Burn","P2P/Mint"),"")</f>
        <v>Burn</v>
      </c>
      <c r="BA9" s="12" t="str">
        <f aca="false">IF(BA$5&lt;=$K$2,IF(TRUE(),"Burn","P2P/Mint"),"")</f>
        <v>Burn</v>
      </c>
      <c r="BB9" s="12" t="str">
        <f aca="false">IF(BB$5&lt;=$K$2,IF(TRUE(),"Burn","P2P/Mint"),"")</f>
        <v>Burn</v>
      </c>
      <c r="BC9" s="12" t="str">
        <f aca="false">IF(BC$5&lt;=$K$2,IF(TRUE(),"Burn","P2P/Mint"),"")</f>
        <v/>
      </c>
      <c r="BD9" s="12" t="str">
        <f aca="false">IF(BD$5&lt;=$K$2,IF(TRUE(),"Burn","P2P/Mint"),"")</f>
        <v/>
      </c>
    </row>
    <row r="10" customFormat="false" ht="15" hidden="false" customHeight="false" outlineLevel="0" collapsed="false">
      <c r="B10" s="11" t="s">
        <v>15</v>
      </c>
      <c r="C10" s="12" t="str">
        <f aca="false">IF(C$5&lt;=$K$2,IF(AND(TRUE(),$A$7&gt;1),"Burn","P2P/Mint"),"")</f>
        <v>P2P/Mint</v>
      </c>
      <c r="D10" s="12" t="str">
        <f aca="false">IF(D$5&lt;=$K$2,IF(AND(TRUE(),$A$7&gt;1),"Burn","P2P/Mint"),"")</f>
        <v>P2P/Mint</v>
      </c>
      <c r="E10" s="12" t="str">
        <f aca="false">IF(E$5&lt;=$K$2,IF(AND(TRUE(),$A$7&gt;1),"Burn","P2P/Mint"),"")</f>
        <v>P2P/Mint</v>
      </c>
      <c r="F10" s="12" t="str">
        <f aca="false">IF(F$5&lt;=$K$2,IF(AND(TRUE(),$A$7&gt;1),"Burn","P2P/Mint"),"")</f>
        <v>P2P/Mint</v>
      </c>
      <c r="G10" s="12" t="str">
        <f aca="false">IF(G$5&lt;=$K$2,IF(AND(TRUE(),$A$7&gt;1),"Burn","P2P/Mint"),"")</f>
        <v>P2P/Mint</v>
      </c>
      <c r="H10" s="12" t="str">
        <f aca="false">IF(H$5&lt;=$K$2,IF(AND(TRUE(),$A$7&gt;1),"Burn","P2P/Mint"),"")</f>
        <v>P2P/Mint</v>
      </c>
      <c r="I10" s="12" t="str">
        <f aca="false">IF(I$5&lt;=$K$2,IF(AND(TRUE(),$A$7&gt;1),"Burn","P2P/Mint"),"")</f>
        <v>P2P/Mint</v>
      </c>
      <c r="J10" s="12" t="str">
        <f aca="false">IF(J$5&lt;=$K$2,IF(AND(TRUE(),$A$7&gt;1),"Burn","P2P/Mint"),"")</f>
        <v>P2P/Mint</v>
      </c>
      <c r="K10" s="12" t="str">
        <f aca="false">IF(K$5&lt;=$K$2,IF(AND(TRUE(),$A$7&gt;1),"Burn","P2P/Mint"),"")</f>
        <v>P2P/Mint</v>
      </c>
      <c r="L10" s="12" t="str">
        <f aca="false">IF(L$5&lt;=$K$2,IF(AND(TRUE(),$A$7&gt;1),"Burn","P2P/Mint"),"")</f>
        <v>P2P/Mint</v>
      </c>
      <c r="M10" s="12" t="str">
        <f aca="false">IF(M$5&lt;=$K$2,IF(AND(TRUE(),$A$7&gt;1),"Burn","P2P/Mint"),"")</f>
        <v>P2P/Mint</v>
      </c>
      <c r="N10" s="12" t="str">
        <f aca="false">IF(N$5&lt;=$K$2,IF(AND(TRUE(),$A$7&gt;1),"Burn","P2P/Mint"),"")</f>
        <v>P2P/Mint</v>
      </c>
      <c r="O10" s="12" t="str">
        <f aca="false">IF(O$5&lt;=$K$2,IF(AND(TRUE(),$A$7&gt;1),"Burn","P2P/Mint"),"")</f>
        <v>P2P/Mint</v>
      </c>
      <c r="P10" s="12" t="str">
        <f aca="false">IF(P$5&lt;=$K$2,IF(AND(TRUE(),$A$7&gt;1),"Burn","P2P/Mint"),"")</f>
        <v>P2P/Mint</v>
      </c>
      <c r="Q10" s="12" t="str">
        <f aca="false">IF(Q$5&lt;=$K$2,IF(AND(TRUE(),$A$7&gt;1),"Burn","P2P/Mint"),"")</f>
        <v>P2P/Mint</v>
      </c>
      <c r="R10" s="12" t="str">
        <f aca="false">IF(R$5&lt;=$K$2,IF(AND(TRUE(),$A$7&gt;1),"Burn","P2P/Mint"),"")</f>
        <v>P2P/Mint</v>
      </c>
      <c r="S10" s="12" t="str">
        <f aca="false">IF(S$5&lt;=$K$2,IF(AND(TRUE(),$A$7&gt;1),"Burn","P2P/Mint"),"")</f>
        <v>P2P/Mint</v>
      </c>
      <c r="T10" s="12" t="str">
        <f aca="false">IF(T$5&lt;=$K$2,IF(AND(TRUE(),$A$7&gt;1),"Burn","P2P/Mint"),"")</f>
        <v>P2P/Mint</v>
      </c>
      <c r="U10" s="12" t="str">
        <f aca="false">IF(U$5&lt;=$K$2,IF(AND(TRUE(),$A$7&gt;1),"Burn","P2P/Mint"),"")</f>
        <v>P2P/Mint</v>
      </c>
      <c r="V10" s="12" t="str">
        <f aca="false">IF(V$5&lt;=$K$2,IF(AND(TRUE(),$A$7&gt;1),"Burn","P2P/Mint"),"")</f>
        <v>P2P/Mint</v>
      </c>
      <c r="W10" s="12" t="str">
        <f aca="false">IF(W$5&lt;=$K$2,IF(AND(TRUE(),$A$7&gt;1),"Burn","P2P/Mint"),"")</f>
        <v>P2P/Mint</v>
      </c>
      <c r="X10" s="12" t="str">
        <f aca="false">IF(X$5&lt;=$K$2,IF(AND(TRUE(),$A$7&gt;1),"Burn","P2P/Mint"),"")</f>
        <v>P2P/Mint</v>
      </c>
      <c r="Y10" s="12" t="str">
        <f aca="false">IF(Y$5&lt;=$K$2,IF(AND(TRUE(),$A$7&gt;1),"Burn","P2P/Mint"),"")</f>
        <v>P2P/Mint</v>
      </c>
      <c r="Z10" s="12" t="str">
        <f aca="false">IF(Z$5&lt;=$K$2,IF(AND(TRUE(),$A$7&gt;1),"Burn","P2P/Mint"),"")</f>
        <v>P2P/Mint</v>
      </c>
      <c r="AA10" s="12" t="str">
        <f aca="false">IF(AA$5&lt;=$K$2,IF(AND(TRUE(),$A$7&gt;1),"Burn","P2P/Mint"),"")</f>
        <v>P2P/Mint</v>
      </c>
      <c r="AB10" s="12" t="str">
        <f aca="false">IF(AB$5&lt;=$K$2,IF(AND(TRUE(),$A$7&gt;1),"Burn","P2P/Mint"),"")</f>
        <v>P2P/Mint</v>
      </c>
      <c r="AC10" s="12" t="str">
        <f aca="false">IF(AC$5&lt;=$K$2,IF(AND(TRUE(),$A$7&gt;1),"Burn","P2P/Mint"),"")</f>
        <v>P2P/Mint</v>
      </c>
      <c r="AD10" s="12" t="str">
        <f aca="false">IF(AD$5&lt;=$K$2,IF(AND(TRUE(),$A$7&gt;1),"Burn","P2P/Mint"),"")</f>
        <v>P2P/Mint</v>
      </c>
      <c r="AE10" s="12" t="str">
        <f aca="false">IF(AE$5&lt;=$K$2,IF(AND(TRUE(),$A$7&gt;1),"Burn","P2P/Mint"),"")</f>
        <v>P2P/Mint</v>
      </c>
      <c r="AF10" s="12" t="str">
        <f aca="false">IF(AF$5&lt;=$K$2,IF(AND(TRUE(),$A$7&gt;1),"Burn","P2P/Mint"),"")</f>
        <v>P2P/Mint</v>
      </c>
      <c r="AG10" s="12" t="str">
        <f aca="false">IF(AG$5&lt;=$K$2,IF(AND(TRUE(),$A$7&gt;1),"Burn","P2P/Mint"),"")</f>
        <v>P2P/Mint</v>
      </c>
      <c r="AH10" s="12" t="str">
        <f aca="false">IF(AH$5&lt;=$K$2,IF(AND(TRUE(),$A$7&gt;1),"Burn","P2P/Mint"),"")</f>
        <v>P2P/Mint</v>
      </c>
      <c r="AI10" s="12" t="str">
        <f aca="false">IF(AI$5&lt;=$K$2,IF(AND(TRUE(),$A$7&gt;1),"Burn","P2P/Mint"),"")</f>
        <v>P2P/Mint</v>
      </c>
      <c r="AJ10" s="12" t="str">
        <f aca="false">IF(AJ$5&lt;=$K$2,IF(AND(TRUE(),$A$7&gt;1),"Burn","P2P/Mint"),"")</f>
        <v>P2P/Mint</v>
      </c>
      <c r="AK10" s="12" t="str">
        <f aca="false">IF(AK$5&lt;=$K$2,IF(AND(TRUE(),$A$7&gt;1),"Burn","P2P/Mint"),"")</f>
        <v>P2P/Mint</v>
      </c>
      <c r="AL10" s="12" t="str">
        <f aca="false">IF(AL$5&lt;=$K$2,IF(AND(TRUE(),$A$7&gt;1),"Burn","P2P/Mint"),"")</f>
        <v>P2P/Mint</v>
      </c>
      <c r="AM10" s="12" t="str">
        <f aca="false">IF(AM$5&lt;=$K$2,IF(AND(TRUE(),$A$7&gt;1),"Burn","P2P/Mint"),"")</f>
        <v>P2P/Mint</v>
      </c>
      <c r="AN10" s="12" t="str">
        <f aca="false">IF(AN$5&lt;=$K$2,IF(AND(TRUE(),$A$7&gt;1),"Burn","P2P/Mint"),"")</f>
        <v>P2P/Mint</v>
      </c>
      <c r="AO10" s="12" t="str">
        <f aca="false">IF(AO$5&lt;=$K$2,IF(AND(TRUE(),$A$7&gt;1),"Burn","P2P/Mint"),"")</f>
        <v>P2P/Mint</v>
      </c>
      <c r="AP10" s="12" t="str">
        <f aca="false">IF(AP$5&lt;=$K$2,IF(AND(TRUE(),$A$7&gt;1),"Burn","P2P/Mint"),"")</f>
        <v>P2P/Mint</v>
      </c>
      <c r="AQ10" s="12" t="str">
        <f aca="false">IF(AQ$5&lt;=$K$2,IF(AND(TRUE(),$A$7&gt;1),"Burn","P2P/Mint"),"")</f>
        <v>P2P/Mint</v>
      </c>
      <c r="AR10" s="12" t="str">
        <f aca="false">IF(AR$5&lt;=$K$2,IF(AND(TRUE(),$A$7&gt;1),"Burn","P2P/Mint"),"")</f>
        <v>P2P/Mint</v>
      </c>
      <c r="AS10" s="12" t="str">
        <f aca="false">IF(AS$5&lt;=$K$2,IF(AND(TRUE(),$A$7&gt;1),"Burn","P2P/Mint"),"")</f>
        <v>P2P/Mint</v>
      </c>
      <c r="AT10" s="12" t="str">
        <f aca="false">IF(AT$5&lt;=$K$2,IF(AND(TRUE(),$A$7&gt;1),"Burn","P2P/Mint"),"")</f>
        <v>P2P/Mint</v>
      </c>
      <c r="AU10" s="12" t="str">
        <f aca="false">IF(AU$5&lt;=$K$2,IF(AND(TRUE(),$A$7&gt;1),"Burn","P2P/Mint"),"")</f>
        <v>P2P/Mint</v>
      </c>
      <c r="AV10" s="12" t="str">
        <f aca="false">IF(AV$5&lt;=$K$2,IF(AND(TRUE(),$A$7&gt;1),"Burn","P2P/Mint"),"")</f>
        <v>P2P/Mint</v>
      </c>
      <c r="AW10" s="12" t="str">
        <f aca="false">IF(AW$5&lt;=$K$2,IF(AND(TRUE(),$A$7&gt;1),"Burn","P2P/Mint"),"")</f>
        <v>P2P/Mint</v>
      </c>
      <c r="AX10" s="12" t="str">
        <f aca="false">IF(AX$5&lt;=$K$2,IF(AND(TRUE(),$A$7&gt;1),"Burn","P2P/Mint"),"")</f>
        <v>P2P/Mint</v>
      </c>
      <c r="AY10" s="12" t="str">
        <f aca="false">IF(AY$5&lt;=$K$2,IF(AND(TRUE(),$A$7&gt;1),"Burn","P2P/Mint"),"")</f>
        <v>P2P/Mint</v>
      </c>
      <c r="AZ10" s="12" t="str">
        <f aca="false">IF(AZ$5&lt;=$K$2,IF(AND(TRUE(),$A$7&gt;1),"Burn","P2P/Mint"),"")</f>
        <v>P2P/Mint</v>
      </c>
      <c r="BA10" s="12" t="str">
        <f aca="false">IF(BA$5&lt;=$K$2,IF(AND(TRUE(),$A$7&gt;1),"Burn","P2P/Mint"),"")</f>
        <v>P2P/Mint</v>
      </c>
      <c r="BB10" s="12" t="str">
        <f aca="false">IF(BB$5&lt;=$K$2,IF(AND(TRUE(),$A$7&gt;1),"Burn","P2P/Mint"),"")</f>
        <v>P2P/Mint</v>
      </c>
      <c r="BC10" s="12" t="str">
        <f aca="false">IF(BC$5&lt;=$K$2,IF(AND(TRUE(),$A$7&gt;1),"Burn","P2P/Mint"),"")</f>
        <v/>
      </c>
      <c r="BD10" s="12" t="str">
        <f aca="false">IF(BD$5&lt;=$K$2,IF(AND(TRUE(),$A$7&gt;1),"Burn","P2P/Mint"),"")</f>
        <v/>
      </c>
    </row>
    <row r="11" customFormat="false" ht="15" hidden="false" customHeight="false" outlineLevel="0" collapsed="false">
      <c r="B11" s="11" t="s">
        <v>16</v>
      </c>
      <c r="C11" s="12" t="str">
        <f aca="false">IF(C$5&lt;=$K$2,"P2P/Mint","")</f>
        <v>P2P/Mint</v>
      </c>
      <c r="D11" s="12" t="str">
        <f aca="false">IF(D$5&lt;=$K$2,"P2P/Mint","")</f>
        <v>P2P/Mint</v>
      </c>
      <c r="E11" s="12" t="str">
        <f aca="false">IF(E$5&lt;=$K$2,"P2P/Mint","")</f>
        <v>P2P/Mint</v>
      </c>
      <c r="F11" s="12" t="str">
        <f aca="false">IF(F$5&lt;=$K$2,"P2P/Mint","")</f>
        <v>P2P/Mint</v>
      </c>
      <c r="G11" s="12" t="str">
        <f aca="false">IF(G$5&lt;=$K$2,"P2P/Mint","")</f>
        <v>P2P/Mint</v>
      </c>
      <c r="H11" s="12" t="str">
        <f aca="false">IF(H$5&lt;=$K$2,"P2P/Mint","")</f>
        <v>P2P/Mint</v>
      </c>
      <c r="I11" s="12" t="str">
        <f aca="false">IF(I$5&lt;=$K$2,"P2P/Mint","")</f>
        <v>P2P/Mint</v>
      </c>
      <c r="J11" s="12" t="str">
        <f aca="false">IF(J$5&lt;=$K$2,"P2P/Mint","")</f>
        <v>P2P/Mint</v>
      </c>
      <c r="K11" s="12" t="str">
        <f aca="false">IF(K$5&lt;=$K$2,"P2P/Mint","")</f>
        <v>P2P/Mint</v>
      </c>
      <c r="L11" s="12" t="str">
        <f aca="false">IF(L$5&lt;=$K$2,"P2P/Mint","")</f>
        <v>P2P/Mint</v>
      </c>
      <c r="M11" s="12" t="str">
        <f aca="false">IF(M$5&lt;=$K$2,"P2P/Mint","")</f>
        <v>P2P/Mint</v>
      </c>
      <c r="N11" s="12" t="str">
        <f aca="false">IF(N$5&lt;=$K$2,"P2P/Mint","")</f>
        <v>P2P/Mint</v>
      </c>
      <c r="O11" s="12" t="str">
        <f aca="false">IF(O$5&lt;=$K$2,"P2P/Mint","")</f>
        <v>P2P/Mint</v>
      </c>
      <c r="P11" s="12" t="str">
        <f aca="false">IF(P$5&lt;=$K$2,"P2P/Mint","")</f>
        <v>P2P/Mint</v>
      </c>
      <c r="Q11" s="12" t="str">
        <f aca="false">IF(Q$5&lt;=$K$2,"P2P/Mint","")</f>
        <v>P2P/Mint</v>
      </c>
      <c r="R11" s="12" t="str">
        <f aca="false">IF(R$5&lt;=$K$2,"P2P/Mint","")</f>
        <v>P2P/Mint</v>
      </c>
      <c r="S11" s="12" t="str">
        <f aca="false">IF(S$5&lt;=$K$2,"P2P/Mint","")</f>
        <v>P2P/Mint</v>
      </c>
      <c r="T11" s="12" t="str">
        <f aca="false">IF(T$5&lt;=$K$2,"P2P/Mint","")</f>
        <v>P2P/Mint</v>
      </c>
      <c r="U11" s="12" t="str">
        <f aca="false">IF(U$5&lt;=$K$2,"P2P/Mint","")</f>
        <v>P2P/Mint</v>
      </c>
      <c r="V11" s="12" t="str">
        <f aca="false">IF(V$5&lt;=$K$2,"P2P/Mint","")</f>
        <v>P2P/Mint</v>
      </c>
      <c r="W11" s="12" t="str">
        <f aca="false">IF(W$5&lt;=$K$2,"P2P/Mint","")</f>
        <v>P2P/Mint</v>
      </c>
      <c r="X11" s="12" t="str">
        <f aca="false">IF(X$5&lt;=$K$2,"P2P/Mint","")</f>
        <v>P2P/Mint</v>
      </c>
      <c r="Y11" s="12" t="str">
        <f aca="false">IF(Y$5&lt;=$K$2,"P2P/Mint","")</f>
        <v>P2P/Mint</v>
      </c>
      <c r="Z11" s="12" t="str">
        <f aca="false">IF(Z$5&lt;=$K$2,"P2P/Mint","")</f>
        <v>P2P/Mint</v>
      </c>
      <c r="AA11" s="12" t="str">
        <f aca="false">IF(AA$5&lt;=$K$2,"P2P/Mint","")</f>
        <v>P2P/Mint</v>
      </c>
      <c r="AB11" s="12" t="str">
        <f aca="false">IF(AB$5&lt;=$K$2,"P2P/Mint","")</f>
        <v>P2P/Mint</v>
      </c>
      <c r="AC11" s="12" t="str">
        <f aca="false">IF(AC$5&lt;=$K$2,"P2P/Mint","")</f>
        <v>P2P/Mint</v>
      </c>
      <c r="AD11" s="12" t="str">
        <f aca="false">IF(AD$5&lt;=$K$2,"P2P/Mint","")</f>
        <v>P2P/Mint</v>
      </c>
      <c r="AE11" s="12" t="str">
        <f aca="false">IF(AE$5&lt;=$K$2,"P2P/Mint","")</f>
        <v>P2P/Mint</v>
      </c>
      <c r="AF11" s="12" t="str">
        <f aca="false">IF(AF$5&lt;=$K$2,"P2P/Mint","")</f>
        <v>P2P/Mint</v>
      </c>
      <c r="AG11" s="12" t="str">
        <f aca="false">IF(AG$5&lt;=$K$2,"P2P/Mint","")</f>
        <v>P2P/Mint</v>
      </c>
      <c r="AH11" s="12" t="str">
        <f aca="false">IF(AH$5&lt;=$K$2,"P2P/Mint","")</f>
        <v>P2P/Mint</v>
      </c>
      <c r="AI11" s="12" t="str">
        <f aca="false">IF(AI$5&lt;=$K$2,"P2P/Mint","")</f>
        <v>P2P/Mint</v>
      </c>
      <c r="AJ11" s="12" t="str">
        <f aca="false">IF(AJ$5&lt;=$K$2,"P2P/Mint","")</f>
        <v>P2P/Mint</v>
      </c>
      <c r="AK11" s="12" t="str">
        <f aca="false">IF(AK$5&lt;=$K$2,"P2P/Mint","")</f>
        <v>P2P/Mint</v>
      </c>
      <c r="AL11" s="12" t="str">
        <f aca="false">IF(AL$5&lt;=$K$2,"P2P/Mint","")</f>
        <v>P2P/Mint</v>
      </c>
      <c r="AM11" s="12" t="str">
        <f aca="false">IF(AM$5&lt;=$K$2,"P2P/Mint","")</f>
        <v>P2P/Mint</v>
      </c>
      <c r="AN11" s="12" t="str">
        <f aca="false">IF(AN$5&lt;=$K$2,"P2P/Mint","")</f>
        <v>P2P/Mint</v>
      </c>
      <c r="AO11" s="12" t="str">
        <f aca="false">IF(AO$5&lt;=$K$2,"P2P/Mint","")</f>
        <v>P2P/Mint</v>
      </c>
      <c r="AP11" s="12" t="str">
        <f aca="false">IF(AP$5&lt;=$K$2,"P2P/Mint","")</f>
        <v>P2P/Mint</v>
      </c>
      <c r="AQ11" s="12" t="str">
        <f aca="false">IF(AQ$5&lt;=$K$2,"P2P/Mint","")</f>
        <v>P2P/Mint</v>
      </c>
      <c r="AR11" s="12" t="str">
        <f aca="false">IF(AR$5&lt;=$K$2,"P2P/Mint","")</f>
        <v>P2P/Mint</v>
      </c>
      <c r="AS11" s="12" t="str">
        <f aca="false">IF(AS$5&lt;=$K$2,"P2P/Mint","")</f>
        <v>P2P/Mint</v>
      </c>
      <c r="AT11" s="12" t="str">
        <f aca="false">IF(AT$5&lt;=$K$2,"P2P/Mint","")</f>
        <v>P2P/Mint</v>
      </c>
      <c r="AU11" s="12" t="str">
        <f aca="false">IF(AU$5&lt;=$K$2,"P2P/Mint","")</f>
        <v>P2P/Mint</v>
      </c>
      <c r="AV11" s="12" t="str">
        <f aca="false">IF(AV$5&lt;=$K$2,"P2P/Mint","")</f>
        <v>P2P/Mint</v>
      </c>
      <c r="AW11" s="12" t="str">
        <f aca="false">IF(AW$5&lt;=$K$2,"P2P/Mint","")</f>
        <v>P2P/Mint</v>
      </c>
      <c r="AX11" s="12" t="str">
        <f aca="false">IF(AX$5&lt;=$K$2,"P2P/Mint","")</f>
        <v>P2P/Mint</v>
      </c>
      <c r="AY11" s="12" t="str">
        <f aca="false">IF(AY$5&lt;=$K$2,"P2P/Mint","")</f>
        <v>P2P/Mint</v>
      </c>
      <c r="AZ11" s="12" t="str">
        <f aca="false">IF(AZ$5&lt;=$K$2,"P2P/Mint","")</f>
        <v>P2P/Mint</v>
      </c>
      <c r="BA11" s="12" t="str">
        <f aca="false">IF(BA$5&lt;=$K$2,"P2P/Mint","")</f>
        <v>P2P/Mint</v>
      </c>
      <c r="BB11" s="12" t="str">
        <f aca="false">IF(BB$5&lt;=$K$2,"P2P/Mint","")</f>
        <v>P2P/Mint</v>
      </c>
      <c r="BC11" s="12" t="str">
        <f aca="false">IF(BC$5&lt;=$K$2,"P2P/Mint","")</f>
        <v/>
      </c>
      <c r="BD11" s="12" t="str">
        <f aca="false">IF(BD$5&lt;=$K$2,"P2P/Mint","")</f>
        <v/>
      </c>
    </row>
    <row r="12" customFormat="false" ht="15" hidden="false" customHeight="false" outlineLevel="0" collapsed="false">
      <c r="B12" s="11" t="s">
        <v>17</v>
      </c>
      <c r="C12" s="12" t="str">
        <f aca="false">IF(C$5&lt;=$K$2,"P2P/Mint","")</f>
        <v>P2P/Mint</v>
      </c>
      <c r="D12" s="12" t="str">
        <f aca="false">IF(D$5&lt;=$K$2,"P2P/Mint","")</f>
        <v>P2P/Mint</v>
      </c>
      <c r="E12" s="12" t="str">
        <f aca="false">IF(E$5&lt;=$K$2,"P2P/Mint","")</f>
        <v>P2P/Mint</v>
      </c>
      <c r="F12" s="12" t="str">
        <f aca="false">IF(F$5&lt;=$K$2,"P2P/Mint","")</f>
        <v>P2P/Mint</v>
      </c>
      <c r="G12" s="12" t="str">
        <f aca="false">IF(G$5&lt;=$K$2,"P2P/Mint","")</f>
        <v>P2P/Mint</v>
      </c>
      <c r="H12" s="12" t="str">
        <f aca="false">IF(H$5&lt;=$K$2,"P2P/Mint","")</f>
        <v>P2P/Mint</v>
      </c>
      <c r="I12" s="12" t="str">
        <f aca="false">IF(I$5&lt;=$K$2,"P2P/Mint","")</f>
        <v>P2P/Mint</v>
      </c>
      <c r="J12" s="12" t="str">
        <f aca="false">IF(J$5&lt;=$K$2,"P2P/Mint","")</f>
        <v>P2P/Mint</v>
      </c>
      <c r="K12" s="12" t="str">
        <f aca="false">IF(K$5&lt;=$K$2,"P2P/Mint","")</f>
        <v>P2P/Mint</v>
      </c>
      <c r="L12" s="12" t="str">
        <f aca="false">IF(L$5&lt;=$K$2,"P2P/Mint","")</f>
        <v>P2P/Mint</v>
      </c>
      <c r="M12" s="12" t="str">
        <f aca="false">IF(M$5&lt;=$K$2,"P2P/Mint","")</f>
        <v>P2P/Mint</v>
      </c>
      <c r="N12" s="12" t="str">
        <f aca="false">IF(N$5&lt;=$K$2,"P2P/Mint","")</f>
        <v>P2P/Mint</v>
      </c>
      <c r="O12" s="12" t="str">
        <f aca="false">IF(O$5&lt;=$K$2,"P2P/Mint","")</f>
        <v>P2P/Mint</v>
      </c>
      <c r="P12" s="12" t="str">
        <f aca="false">IF(P$5&lt;=$K$2,"P2P/Mint","")</f>
        <v>P2P/Mint</v>
      </c>
      <c r="Q12" s="12" t="str">
        <f aca="false">IF(Q$5&lt;=$K$2,"P2P/Mint","")</f>
        <v>P2P/Mint</v>
      </c>
      <c r="R12" s="12" t="str">
        <f aca="false">IF(R$5&lt;=$K$2,"P2P/Mint","")</f>
        <v>P2P/Mint</v>
      </c>
      <c r="S12" s="12" t="str">
        <f aca="false">IF(S$5&lt;=$K$2,"P2P/Mint","")</f>
        <v>P2P/Mint</v>
      </c>
      <c r="T12" s="12" t="str">
        <f aca="false">IF(T$5&lt;=$K$2,"P2P/Mint","")</f>
        <v>P2P/Mint</v>
      </c>
      <c r="U12" s="12" t="str">
        <f aca="false">IF(U$5&lt;=$K$2,"P2P/Mint","")</f>
        <v>P2P/Mint</v>
      </c>
      <c r="V12" s="12" t="str">
        <f aca="false">IF(V$5&lt;=$K$2,"P2P/Mint","")</f>
        <v>P2P/Mint</v>
      </c>
      <c r="W12" s="12" t="str">
        <f aca="false">IF(W$5&lt;=$K$2,"P2P/Mint","")</f>
        <v>P2P/Mint</v>
      </c>
      <c r="X12" s="12" t="str">
        <f aca="false">IF(X$5&lt;=$K$2,"P2P/Mint","")</f>
        <v>P2P/Mint</v>
      </c>
      <c r="Y12" s="12" t="str">
        <f aca="false">IF(Y$5&lt;=$K$2,"P2P/Mint","")</f>
        <v>P2P/Mint</v>
      </c>
      <c r="Z12" s="12" t="str">
        <f aca="false">IF(Z$5&lt;=$K$2,"P2P/Mint","")</f>
        <v>P2P/Mint</v>
      </c>
      <c r="AA12" s="12" t="str">
        <f aca="false">IF(AA$5&lt;=$K$2,"P2P/Mint","")</f>
        <v>P2P/Mint</v>
      </c>
      <c r="AB12" s="12" t="str">
        <f aca="false">IF(AB$5&lt;=$K$2,"P2P/Mint","")</f>
        <v>P2P/Mint</v>
      </c>
      <c r="AC12" s="12" t="str">
        <f aca="false">IF(AC$5&lt;=$K$2,"P2P/Mint","")</f>
        <v>P2P/Mint</v>
      </c>
      <c r="AD12" s="12" t="str">
        <f aca="false">IF(AD$5&lt;=$K$2,"P2P/Mint","")</f>
        <v>P2P/Mint</v>
      </c>
      <c r="AE12" s="12" t="str">
        <f aca="false">IF(AE$5&lt;=$K$2,"P2P/Mint","")</f>
        <v>P2P/Mint</v>
      </c>
      <c r="AF12" s="12" t="str">
        <f aca="false">IF(AF$5&lt;=$K$2,"P2P/Mint","")</f>
        <v>P2P/Mint</v>
      </c>
      <c r="AG12" s="12" t="str">
        <f aca="false">IF(AG$5&lt;=$K$2,"P2P/Mint","")</f>
        <v>P2P/Mint</v>
      </c>
      <c r="AH12" s="12" t="str">
        <f aca="false">IF(AH$5&lt;=$K$2,"P2P/Mint","")</f>
        <v>P2P/Mint</v>
      </c>
      <c r="AI12" s="12" t="str">
        <f aca="false">IF(AI$5&lt;=$K$2,"P2P/Mint","")</f>
        <v>P2P/Mint</v>
      </c>
      <c r="AJ12" s="12" t="str">
        <f aca="false">IF(AJ$5&lt;=$K$2,"P2P/Mint","")</f>
        <v>P2P/Mint</v>
      </c>
      <c r="AK12" s="12" t="str">
        <f aca="false">IF(AK$5&lt;=$K$2,"P2P/Mint","")</f>
        <v>P2P/Mint</v>
      </c>
      <c r="AL12" s="12" t="str">
        <f aca="false">IF(AL$5&lt;=$K$2,"P2P/Mint","")</f>
        <v>P2P/Mint</v>
      </c>
      <c r="AM12" s="12" t="str">
        <f aca="false">IF(AM$5&lt;=$K$2,"P2P/Mint","")</f>
        <v>P2P/Mint</v>
      </c>
      <c r="AN12" s="12" t="str">
        <f aca="false">IF(AN$5&lt;=$K$2,"P2P/Mint","")</f>
        <v>P2P/Mint</v>
      </c>
      <c r="AO12" s="12" t="str">
        <f aca="false">IF(AO$5&lt;=$K$2,"P2P/Mint","")</f>
        <v>P2P/Mint</v>
      </c>
      <c r="AP12" s="12" t="str">
        <f aca="false">IF(AP$5&lt;=$K$2,"P2P/Mint","")</f>
        <v>P2P/Mint</v>
      </c>
      <c r="AQ12" s="12" t="str">
        <f aca="false">IF(AQ$5&lt;=$K$2,"P2P/Mint","")</f>
        <v>P2P/Mint</v>
      </c>
      <c r="AR12" s="12" t="str">
        <f aca="false">IF(AR$5&lt;=$K$2,"P2P/Mint","")</f>
        <v>P2P/Mint</v>
      </c>
      <c r="AS12" s="12" t="str">
        <f aca="false">IF(AS$5&lt;=$K$2,"P2P/Mint","")</f>
        <v>P2P/Mint</v>
      </c>
      <c r="AT12" s="12" t="str">
        <f aca="false">IF(AT$5&lt;=$K$2,"P2P/Mint","")</f>
        <v>P2P/Mint</v>
      </c>
      <c r="AU12" s="12" t="str">
        <f aca="false">IF(AU$5&lt;=$K$2,"P2P/Mint","")</f>
        <v>P2P/Mint</v>
      </c>
      <c r="AV12" s="12" t="str">
        <f aca="false">IF(AV$5&lt;=$K$2,"P2P/Mint","")</f>
        <v>P2P/Mint</v>
      </c>
      <c r="AW12" s="12" t="str">
        <f aca="false">IF(AW$5&lt;=$K$2,"P2P/Mint","")</f>
        <v>P2P/Mint</v>
      </c>
      <c r="AX12" s="12" t="str">
        <f aca="false">IF(AX$5&lt;=$K$2,"P2P/Mint","")</f>
        <v>P2P/Mint</v>
      </c>
      <c r="AY12" s="12" t="str">
        <f aca="false">IF(AY$5&lt;=$K$2,"P2P/Mint","")</f>
        <v>P2P/Mint</v>
      </c>
      <c r="AZ12" s="12" t="str">
        <f aca="false">IF(AZ$5&lt;=$K$2,"P2P/Mint","")</f>
        <v>P2P/Mint</v>
      </c>
      <c r="BA12" s="12" t="str">
        <f aca="false">IF(BA$5&lt;=$K$2,"P2P/Mint","")</f>
        <v>P2P/Mint</v>
      </c>
      <c r="BB12" s="12" t="str">
        <f aca="false">IF(BB$5&lt;=$K$2,"P2P/Mint","")</f>
        <v>P2P/Mint</v>
      </c>
      <c r="BC12" s="12" t="str">
        <f aca="false">IF(BC$5&lt;=$K$2,"P2P/Mint","")</f>
        <v/>
      </c>
      <c r="BD12" s="12" t="str">
        <f aca="false">IF(BD$5&lt;=$K$2,"P2P/Mint","")</f>
        <v/>
      </c>
    </row>
    <row r="13" customFormat="false" ht="15" hidden="false" customHeight="false" outlineLevel="0" collapsed="false">
      <c r="B13" s="11" t="s">
        <v>18</v>
      </c>
      <c r="C13" s="12" t="str">
        <f aca="false">IF(C$5&lt;=$K$2,"P2P/Mint","")</f>
        <v>P2P/Mint</v>
      </c>
      <c r="D13" s="12" t="str">
        <f aca="false">IF(D$5&lt;=$K$2,"P2P/Mint","")</f>
        <v>P2P/Mint</v>
      </c>
      <c r="E13" s="12" t="str">
        <f aca="false">IF(E$5&lt;=$K$2,"P2P/Mint","")</f>
        <v>P2P/Mint</v>
      </c>
      <c r="F13" s="12" t="str">
        <f aca="false">IF(F$5&lt;=$K$2,"P2P/Mint","")</f>
        <v>P2P/Mint</v>
      </c>
      <c r="G13" s="12" t="str">
        <f aca="false">IF(G$5&lt;=$K$2,"P2P/Mint","")</f>
        <v>P2P/Mint</v>
      </c>
      <c r="H13" s="12" t="str">
        <f aca="false">IF(H$5&lt;=$K$2,"P2P/Mint","")</f>
        <v>P2P/Mint</v>
      </c>
      <c r="I13" s="12" t="str">
        <f aca="false">IF(I$5&lt;=$K$2,"P2P/Mint","")</f>
        <v>P2P/Mint</v>
      </c>
      <c r="J13" s="12" t="str">
        <f aca="false">IF(J$5&lt;=$K$2,"P2P/Mint","")</f>
        <v>P2P/Mint</v>
      </c>
      <c r="K13" s="12" t="str">
        <f aca="false">IF(K$5&lt;=$K$2,"P2P/Mint","")</f>
        <v>P2P/Mint</v>
      </c>
      <c r="L13" s="12" t="str">
        <f aca="false">IF(L$5&lt;=$K$2,"P2P/Mint","")</f>
        <v>P2P/Mint</v>
      </c>
      <c r="M13" s="12" t="str">
        <f aca="false">IF(M$5&lt;=$K$2,"P2P/Mint","")</f>
        <v>P2P/Mint</v>
      </c>
      <c r="N13" s="12" t="str">
        <f aca="false">IF(N$5&lt;=$K$2,"P2P/Mint","")</f>
        <v>P2P/Mint</v>
      </c>
      <c r="O13" s="12" t="str">
        <f aca="false">IF(O$5&lt;=$K$2,"P2P/Mint","")</f>
        <v>P2P/Mint</v>
      </c>
      <c r="P13" s="12" t="str">
        <f aca="false">IF(P$5&lt;=$K$2,"P2P/Mint","")</f>
        <v>P2P/Mint</v>
      </c>
      <c r="Q13" s="12" t="str">
        <f aca="false">IF(Q$5&lt;=$K$2,"P2P/Mint","")</f>
        <v>P2P/Mint</v>
      </c>
      <c r="R13" s="12" t="str">
        <f aca="false">IF(R$5&lt;=$K$2,"P2P/Mint","")</f>
        <v>P2P/Mint</v>
      </c>
      <c r="S13" s="12" t="str">
        <f aca="false">IF(S$5&lt;=$K$2,"P2P/Mint","")</f>
        <v>P2P/Mint</v>
      </c>
      <c r="T13" s="12" t="str">
        <f aca="false">IF(T$5&lt;=$K$2,"P2P/Mint","")</f>
        <v>P2P/Mint</v>
      </c>
      <c r="U13" s="12" t="str">
        <f aca="false">IF(U$5&lt;=$K$2,"P2P/Mint","")</f>
        <v>P2P/Mint</v>
      </c>
      <c r="V13" s="12" t="str">
        <f aca="false">IF(V$5&lt;=$K$2,"P2P/Mint","")</f>
        <v>P2P/Mint</v>
      </c>
      <c r="W13" s="12" t="str">
        <f aca="false">IF(W$5&lt;=$K$2,"P2P/Mint","")</f>
        <v>P2P/Mint</v>
      </c>
      <c r="X13" s="12" t="str">
        <f aca="false">IF(X$5&lt;=$K$2,"P2P/Mint","")</f>
        <v>P2P/Mint</v>
      </c>
      <c r="Y13" s="12" t="str">
        <f aca="false">IF(Y$5&lt;=$K$2,"P2P/Mint","")</f>
        <v>P2P/Mint</v>
      </c>
      <c r="Z13" s="12" t="str">
        <f aca="false">IF(Z$5&lt;=$K$2,"P2P/Mint","")</f>
        <v>P2P/Mint</v>
      </c>
      <c r="AA13" s="12" t="str">
        <f aca="false">IF(AA$5&lt;=$K$2,"P2P/Mint","")</f>
        <v>P2P/Mint</v>
      </c>
      <c r="AB13" s="12" t="str">
        <f aca="false">IF(AB$5&lt;=$K$2,"P2P/Mint","")</f>
        <v>P2P/Mint</v>
      </c>
      <c r="AC13" s="12" t="str">
        <f aca="false">IF(AC$5&lt;=$K$2,"P2P/Mint","")</f>
        <v>P2P/Mint</v>
      </c>
      <c r="AD13" s="12" t="str">
        <f aca="false">IF(AD$5&lt;=$K$2,"P2P/Mint","")</f>
        <v>P2P/Mint</v>
      </c>
      <c r="AE13" s="12" t="str">
        <f aca="false">IF(AE$5&lt;=$K$2,"P2P/Mint","")</f>
        <v>P2P/Mint</v>
      </c>
      <c r="AF13" s="12" t="str">
        <f aca="false">IF(AF$5&lt;=$K$2,"P2P/Mint","")</f>
        <v>P2P/Mint</v>
      </c>
      <c r="AG13" s="12" t="str">
        <f aca="false">IF(AG$5&lt;=$K$2,"P2P/Mint","")</f>
        <v>P2P/Mint</v>
      </c>
      <c r="AH13" s="12" t="str">
        <f aca="false">IF(AH$5&lt;=$K$2,"P2P/Mint","")</f>
        <v>P2P/Mint</v>
      </c>
      <c r="AI13" s="12" t="str">
        <f aca="false">IF(AI$5&lt;=$K$2,"P2P/Mint","")</f>
        <v>P2P/Mint</v>
      </c>
      <c r="AJ13" s="12" t="str">
        <f aca="false">IF(AJ$5&lt;=$K$2,"P2P/Mint","")</f>
        <v>P2P/Mint</v>
      </c>
      <c r="AK13" s="12" t="str">
        <f aca="false">IF(AK$5&lt;=$K$2,"P2P/Mint","")</f>
        <v>P2P/Mint</v>
      </c>
      <c r="AL13" s="12" t="str">
        <f aca="false">IF(AL$5&lt;=$K$2,"P2P/Mint","")</f>
        <v>P2P/Mint</v>
      </c>
      <c r="AM13" s="12" t="str">
        <f aca="false">IF(AM$5&lt;=$K$2,"P2P/Mint","")</f>
        <v>P2P/Mint</v>
      </c>
      <c r="AN13" s="12" t="str">
        <f aca="false">IF(AN$5&lt;=$K$2,"P2P/Mint","")</f>
        <v>P2P/Mint</v>
      </c>
      <c r="AO13" s="12" t="str">
        <f aca="false">IF(AO$5&lt;=$K$2,"P2P/Mint","")</f>
        <v>P2P/Mint</v>
      </c>
      <c r="AP13" s="12" t="str">
        <f aca="false">IF(AP$5&lt;=$K$2,"P2P/Mint","")</f>
        <v>P2P/Mint</v>
      </c>
      <c r="AQ13" s="12" t="str">
        <f aca="false">IF(AQ$5&lt;=$K$2,"P2P/Mint","")</f>
        <v>P2P/Mint</v>
      </c>
      <c r="AR13" s="12" t="str">
        <f aca="false">IF(AR$5&lt;=$K$2,"P2P/Mint","")</f>
        <v>P2P/Mint</v>
      </c>
      <c r="AS13" s="12" t="str">
        <f aca="false">IF(AS$5&lt;=$K$2,"P2P/Mint","")</f>
        <v>P2P/Mint</v>
      </c>
      <c r="AT13" s="12" t="str">
        <f aca="false">IF(AT$5&lt;=$K$2,"P2P/Mint","")</f>
        <v>P2P/Mint</v>
      </c>
      <c r="AU13" s="12" t="str">
        <f aca="false">IF(AU$5&lt;=$K$2,"P2P/Mint","")</f>
        <v>P2P/Mint</v>
      </c>
      <c r="AV13" s="12" t="str">
        <f aca="false">IF(AV$5&lt;=$K$2,"P2P/Mint","")</f>
        <v>P2P/Mint</v>
      </c>
      <c r="AW13" s="12" t="str">
        <f aca="false">IF(AW$5&lt;=$K$2,"P2P/Mint","")</f>
        <v>P2P/Mint</v>
      </c>
      <c r="AX13" s="12" t="str">
        <f aca="false">IF(AX$5&lt;=$K$2,"P2P/Mint","")</f>
        <v>P2P/Mint</v>
      </c>
      <c r="AY13" s="12" t="str">
        <f aca="false">IF(AY$5&lt;=$K$2,"P2P/Mint","")</f>
        <v>P2P/Mint</v>
      </c>
      <c r="AZ13" s="12" t="str">
        <f aca="false">IF(AZ$5&lt;=$K$2,"P2P/Mint","")</f>
        <v>P2P/Mint</v>
      </c>
      <c r="BA13" s="12" t="str">
        <f aca="false">IF(BA$5&lt;=$K$2,"P2P/Mint","")</f>
        <v>P2P/Mint</v>
      </c>
      <c r="BB13" s="12" t="str">
        <f aca="false">IF(BB$5&lt;=$K$2,"P2P/Mint","")</f>
        <v>P2P/Mint</v>
      </c>
      <c r="BC13" s="12" t="str">
        <f aca="false">IF(BC$5&lt;=$K$2,"P2P/Mint","")</f>
        <v/>
      </c>
      <c r="BD13" s="12" t="str">
        <f aca="false">IF(BD$5&lt;=$K$2,"P2P/Mint","")</f>
        <v/>
      </c>
    </row>
    <row r="14" customFormat="false" ht="15" hidden="false" customHeight="false" outlineLevel="0" collapsed="false">
      <c r="B14" s="11" t="s">
        <v>19</v>
      </c>
      <c r="C14" s="12" t="str">
        <f aca="false">IF(C$5&lt;=$K$2,"P2P/Mint","")</f>
        <v>P2P/Mint</v>
      </c>
      <c r="D14" s="12" t="str">
        <f aca="false">IF(D$5&lt;=$K$2,"P2P/Mint","")</f>
        <v>P2P/Mint</v>
      </c>
      <c r="E14" s="12" t="str">
        <f aca="false">IF(E$5&lt;=$K$2,"P2P/Mint","")</f>
        <v>P2P/Mint</v>
      </c>
      <c r="F14" s="12" t="str">
        <f aca="false">IF(F$5&lt;=$K$2,"P2P/Mint","")</f>
        <v>P2P/Mint</v>
      </c>
      <c r="G14" s="12" t="str">
        <f aca="false">IF(G$5&lt;=$K$2,"P2P/Mint","")</f>
        <v>P2P/Mint</v>
      </c>
      <c r="H14" s="12" t="str">
        <f aca="false">IF(H$5&lt;=$K$2,"P2P/Mint","")</f>
        <v>P2P/Mint</v>
      </c>
      <c r="I14" s="12" t="str">
        <f aca="false">IF(I$5&lt;=$K$2,"P2P/Mint","")</f>
        <v>P2P/Mint</v>
      </c>
      <c r="J14" s="12" t="str">
        <f aca="false">IF(J$5&lt;=$K$2,"P2P/Mint","")</f>
        <v>P2P/Mint</v>
      </c>
      <c r="K14" s="12" t="str">
        <f aca="false">IF(K$5&lt;=$K$2,"P2P/Mint","")</f>
        <v>P2P/Mint</v>
      </c>
      <c r="L14" s="12" t="str">
        <f aca="false">IF(L$5&lt;=$K$2,"P2P/Mint","")</f>
        <v>P2P/Mint</v>
      </c>
      <c r="M14" s="12" t="str">
        <f aca="false">IF(M$5&lt;=$K$2,"P2P/Mint","")</f>
        <v>P2P/Mint</v>
      </c>
      <c r="N14" s="12" t="str">
        <f aca="false">IF(N$5&lt;=$K$2,"P2P/Mint","")</f>
        <v>P2P/Mint</v>
      </c>
      <c r="O14" s="12" t="str">
        <f aca="false">IF(O$5&lt;=$K$2,"P2P/Mint","")</f>
        <v>P2P/Mint</v>
      </c>
      <c r="P14" s="12" t="str">
        <f aca="false">IF(P$5&lt;=$K$2,"P2P/Mint","")</f>
        <v>P2P/Mint</v>
      </c>
      <c r="Q14" s="12" t="str">
        <f aca="false">IF(Q$5&lt;=$K$2,"P2P/Mint","")</f>
        <v>P2P/Mint</v>
      </c>
      <c r="R14" s="12" t="str">
        <f aca="false">IF(R$5&lt;=$K$2,"P2P/Mint","")</f>
        <v>P2P/Mint</v>
      </c>
      <c r="S14" s="12" t="str">
        <f aca="false">IF(S$5&lt;=$K$2,"P2P/Mint","")</f>
        <v>P2P/Mint</v>
      </c>
      <c r="T14" s="12" t="str">
        <f aca="false">IF(T$5&lt;=$K$2,"P2P/Mint","")</f>
        <v>P2P/Mint</v>
      </c>
      <c r="U14" s="12" t="str">
        <f aca="false">IF(U$5&lt;=$K$2,"P2P/Mint","")</f>
        <v>P2P/Mint</v>
      </c>
      <c r="V14" s="12" t="str">
        <f aca="false">IF(V$5&lt;=$K$2,"P2P/Mint","")</f>
        <v>P2P/Mint</v>
      </c>
      <c r="W14" s="12" t="str">
        <f aca="false">IF(W$5&lt;=$K$2,"P2P/Mint","")</f>
        <v>P2P/Mint</v>
      </c>
      <c r="X14" s="12" t="str">
        <f aca="false">IF(X$5&lt;=$K$2,"P2P/Mint","")</f>
        <v>P2P/Mint</v>
      </c>
      <c r="Y14" s="12" t="str">
        <f aca="false">IF(Y$5&lt;=$K$2,"P2P/Mint","")</f>
        <v>P2P/Mint</v>
      </c>
      <c r="Z14" s="12" t="str">
        <f aca="false">IF(Z$5&lt;=$K$2,"P2P/Mint","")</f>
        <v>P2P/Mint</v>
      </c>
      <c r="AA14" s="12" t="str">
        <f aca="false">IF(AA$5&lt;=$K$2,"P2P/Mint","")</f>
        <v>P2P/Mint</v>
      </c>
      <c r="AB14" s="12" t="str">
        <f aca="false">IF(AB$5&lt;=$K$2,"P2P/Mint","")</f>
        <v>P2P/Mint</v>
      </c>
      <c r="AC14" s="12" t="str">
        <f aca="false">IF(AC$5&lt;=$K$2,"P2P/Mint","")</f>
        <v>P2P/Mint</v>
      </c>
      <c r="AD14" s="12" t="str">
        <f aca="false">IF(AD$5&lt;=$K$2,"P2P/Mint","")</f>
        <v>P2P/Mint</v>
      </c>
      <c r="AE14" s="12" t="str">
        <f aca="false">IF(AE$5&lt;=$K$2,"P2P/Mint","")</f>
        <v>P2P/Mint</v>
      </c>
      <c r="AF14" s="12" t="str">
        <f aca="false">IF(AF$5&lt;=$K$2,"P2P/Mint","")</f>
        <v>P2P/Mint</v>
      </c>
      <c r="AG14" s="12" t="str">
        <f aca="false">IF(AG$5&lt;=$K$2,"P2P/Mint","")</f>
        <v>P2P/Mint</v>
      </c>
      <c r="AH14" s="12" t="str">
        <f aca="false">IF(AH$5&lt;=$K$2,"P2P/Mint","")</f>
        <v>P2P/Mint</v>
      </c>
      <c r="AI14" s="12" t="str">
        <f aca="false">IF(AI$5&lt;=$K$2,"P2P/Mint","")</f>
        <v>P2P/Mint</v>
      </c>
      <c r="AJ14" s="12" t="str">
        <f aca="false">IF(AJ$5&lt;=$K$2,"P2P/Mint","")</f>
        <v>P2P/Mint</v>
      </c>
      <c r="AK14" s="12" t="str">
        <f aca="false">IF(AK$5&lt;=$K$2,"P2P/Mint","")</f>
        <v>P2P/Mint</v>
      </c>
      <c r="AL14" s="12" t="str">
        <f aca="false">IF(AL$5&lt;=$K$2,"P2P/Mint","")</f>
        <v>P2P/Mint</v>
      </c>
      <c r="AM14" s="12" t="str">
        <f aca="false">IF(AM$5&lt;=$K$2,"P2P/Mint","")</f>
        <v>P2P/Mint</v>
      </c>
      <c r="AN14" s="12" t="str">
        <f aca="false">IF(AN$5&lt;=$K$2,"P2P/Mint","")</f>
        <v>P2P/Mint</v>
      </c>
      <c r="AO14" s="12" t="str">
        <f aca="false">IF(AO$5&lt;=$K$2,"P2P/Mint","")</f>
        <v>P2P/Mint</v>
      </c>
      <c r="AP14" s="12" t="str">
        <f aca="false">IF(AP$5&lt;=$K$2,"P2P/Mint","")</f>
        <v>P2P/Mint</v>
      </c>
      <c r="AQ14" s="12" t="str">
        <f aca="false">IF(AQ$5&lt;=$K$2,"P2P/Mint","")</f>
        <v>P2P/Mint</v>
      </c>
      <c r="AR14" s="12" t="str">
        <f aca="false">IF(AR$5&lt;=$K$2,"P2P/Mint","")</f>
        <v>P2P/Mint</v>
      </c>
      <c r="AS14" s="12" t="str">
        <f aca="false">IF(AS$5&lt;=$K$2,"P2P/Mint","")</f>
        <v>P2P/Mint</v>
      </c>
      <c r="AT14" s="12" t="str">
        <f aca="false">IF(AT$5&lt;=$K$2,"P2P/Mint","")</f>
        <v>P2P/Mint</v>
      </c>
      <c r="AU14" s="12" t="str">
        <f aca="false">IF(AU$5&lt;=$K$2,"P2P/Mint","")</f>
        <v>P2P/Mint</v>
      </c>
      <c r="AV14" s="12" t="str">
        <f aca="false">IF(AV$5&lt;=$K$2,"P2P/Mint","")</f>
        <v>P2P/Mint</v>
      </c>
      <c r="AW14" s="12" t="str">
        <f aca="false">IF(AW$5&lt;=$K$2,"P2P/Mint","")</f>
        <v>P2P/Mint</v>
      </c>
      <c r="AX14" s="12" t="str">
        <f aca="false">IF(AX$5&lt;=$K$2,"P2P/Mint","")</f>
        <v>P2P/Mint</v>
      </c>
      <c r="AY14" s="12" t="str">
        <f aca="false">IF(AY$5&lt;=$K$2,"P2P/Mint","")</f>
        <v>P2P/Mint</v>
      </c>
      <c r="AZ14" s="12" t="str">
        <f aca="false">IF(AZ$5&lt;=$K$2,"P2P/Mint","")</f>
        <v>P2P/Mint</v>
      </c>
      <c r="BA14" s="12" t="str">
        <f aca="false">IF(BA$5&lt;=$K$2,"P2P/Mint","")</f>
        <v>P2P/Mint</v>
      </c>
      <c r="BB14" s="12" t="str">
        <f aca="false">IF(BB$5&lt;=$K$2,"P2P/Mint","")</f>
        <v>P2P/Mint</v>
      </c>
      <c r="BC14" s="12" t="str">
        <f aca="false">IF(BC$5&lt;=$K$2,"P2P/Mint","")</f>
        <v/>
      </c>
      <c r="BD14" s="12" t="str">
        <f aca="false">IF(BD$5&lt;=$K$2,"P2P/Mint","")</f>
        <v/>
      </c>
    </row>
    <row r="15" customFormat="false" ht="15" hidden="false" customHeight="false" outlineLevel="0" collapsed="false">
      <c r="B15" s="13" t="s">
        <v>20</v>
      </c>
      <c r="C15" s="2" t="n">
        <f aca="false">COUNTIF(C8:BD8,"Clearing")</f>
        <v>52</v>
      </c>
    </row>
    <row r="17" customFormat="false" ht="15" hidden="false" customHeight="false" outlineLevel="0" collapsed="false">
      <c r="A17" s="6" t="s">
        <v>21</v>
      </c>
      <c r="B17" s="2" t="s">
        <v>9</v>
      </c>
      <c r="C17" s="7" t="n">
        <v>1</v>
      </c>
      <c r="D17" s="7" t="n">
        <v>2</v>
      </c>
      <c r="E17" s="7" t="n">
        <v>3</v>
      </c>
      <c r="F17" s="7" t="n">
        <v>4</v>
      </c>
      <c r="G17" s="7" t="n">
        <v>5</v>
      </c>
      <c r="H17" s="7" t="n">
        <v>6</v>
      </c>
      <c r="I17" s="7" t="n">
        <v>7</v>
      </c>
      <c r="J17" s="7" t="n">
        <v>8</v>
      </c>
      <c r="K17" s="7" t="n">
        <v>9</v>
      </c>
      <c r="L17" s="7" t="n">
        <v>10</v>
      </c>
      <c r="M17" s="7" t="n">
        <v>11</v>
      </c>
      <c r="N17" s="7" t="n">
        <v>12</v>
      </c>
      <c r="O17" s="7" t="n">
        <v>13</v>
      </c>
      <c r="P17" s="7" t="n">
        <v>14</v>
      </c>
      <c r="Q17" s="7" t="n">
        <v>15</v>
      </c>
      <c r="R17" s="7" t="n">
        <v>16</v>
      </c>
      <c r="S17" s="7" t="n">
        <v>17</v>
      </c>
      <c r="T17" s="7" t="n">
        <v>18</v>
      </c>
      <c r="U17" s="7" t="n">
        <v>19</v>
      </c>
      <c r="V17" s="7" t="n">
        <v>20</v>
      </c>
      <c r="W17" s="7" t="n">
        <v>21</v>
      </c>
      <c r="X17" s="7" t="n">
        <v>22</v>
      </c>
      <c r="Y17" s="7" t="n">
        <v>23</v>
      </c>
      <c r="Z17" s="7" t="n">
        <v>24</v>
      </c>
      <c r="AA17" s="7" t="n">
        <v>25</v>
      </c>
      <c r="AB17" s="7" t="n">
        <v>26</v>
      </c>
      <c r="AC17" s="7" t="n">
        <v>27</v>
      </c>
      <c r="AD17" s="7" t="n">
        <v>28</v>
      </c>
      <c r="AE17" s="7" t="n">
        <v>29</v>
      </c>
      <c r="AF17" s="7" t="n">
        <v>30</v>
      </c>
      <c r="AG17" s="7" t="n">
        <v>31</v>
      </c>
      <c r="AH17" s="7" t="n">
        <v>32</v>
      </c>
      <c r="AI17" s="7" t="n">
        <v>33</v>
      </c>
      <c r="AJ17" s="7" t="n">
        <v>34</v>
      </c>
      <c r="AK17" s="7" t="n">
        <v>35</v>
      </c>
      <c r="AL17" s="7" t="n">
        <v>36</v>
      </c>
      <c r="AM17" s="7" t="n">
        <v>37</v>
      </c>
      <c r="AN17" s="7" t="n">
        <v>38</v>
      </c>
      <c r="AO17" s="7" t="n">
        <v>39</v>
      </c>
      <c r="AP17" s="7" t="n">
        <v>40</v>
      </c>
      <c r="AQ17" s="7" t="n">
        <v>41</v>
      </c>
      <c r="AR17" s="7" t="n">
        <v>42</v>
      </c>
      <c r="AS17" s="7" t="n">
        <v>43</v>
      </c>
      <c r="AT17" s="7" t="n">
        <v>44</v>
      </c>
      <c r="AU17" s="7" t="n">
        <v>45</v>
      </c>
      <c r="AV17" s="7" t="n">
        <v>46</v>
      </c>
      <c r="AW17" s="7" t="n">
        <v>47</v>
      </c>
      <c r="AX17" s="7" t="n">
        <v>48</v>
      </c>
      <c r="AY17" s="7" t="n">
        <v>49</v>
      </c>
      <c r="AZ17" s="7" t="n">
        <v>50</v>
      </c>
      <c r="BA17" s="7" t="n">
        <v>51</v>
      </c>
      <c r="BB17" s="7" t="n">
        <v>52</v>
      </c>
      <c r="BC17" s="7" t="n">
        <v>53</v>
      </c>
      <c r="BD17" s="7" t="n">
        <v>54</v>
      </c>
    </row>
    <row r="18" customFormat="false" ht="15" hidden="false" customHeight="false" outlineLevel="0" collapsed="false">
      <c r="A18" s="8" t="s">
        <v>10</v>
      </c>
      <c r="B18" s="2" t="s">
        <v>11</v>
      </c>
      <c r="C18" s="9" t="n">
        <f aca="false">IF(C$17&lt;=$K$2,$Q$3+7*(C$17-1),"")</f>
        <v>46286</v>
      </c>
      <c r="D18" s="9" t="n">
        <f aca="false">IF(D$17&lt;=$K$2,$Q$3+7*(D$17-1),"")</f>
        <v>46293</v>
      </c>
      <c r="E18" s="9" t="n">
        <f aca="false">IF(E$17&lt;=$K$2,$Q$3+7*(E$17-1),"")</f>
        <v>46300</v>
      </c>
      <c r="F18" s="9" t="n">
        <f aca="false">IF(F$17&lt;=$K$2,$Q$3+7*(F$17-1),"")</f>
        <v>46307</v>
      </c>
      <c r="G18" s="9" t="n">
        <f aca="false">IF(G$17&lt;=$K$2,$Q$3+7*(G$17-1),"")</f>
        <v>46314</v>
      </c>
      <c r="H18" s="9" t="n">
        <f aca="false">IF(H$17&lt;=$K$2,$Q$3+7*(H$17-1),"")</f>
        <v>46321</v>
      </c>
      <c r="I18" s="9" t="n">
        <f aca="false">IF(I$17&lt;=$K$2,$Q$3+7*(I$17-1),"")</f>
        <v>46328</v>
      </c>
      <c r="J18" s="9" t="n">
        <f aca="false">IF(J$17&lt;=$K$2,$Q$3+7*(J$17-1),"")</f>
        <v>46335</v>
      </c>
      <c r="K18" s="9" t="n">
        <f aca="false">IF(K$17&lt;=$K$2,$Q$3+7*(K$17-1),"")</f>
        <v>46342</v>
      </c>
      <c r="L18" s="9" t="n">
        <f aca="false">IF(L$17&lt;=$K$2,$Q$3+7*(L$17-1),"")</f>
        <v>46349</v>
      </c>
      <c r="M18" s="9" t="n">
        <f aca="false">IF(M$17&lt;=$K$2,$Q$3+7*(M$17-1),"")</f>
        <v>46356</v>
      </c>
      <c r="N18" s="9" t="n">
        <f aca="false">IF(N$17&lt;=$K$2,$Q$3+7*(N$17-1),"")</f>
        <v>46363</v>
      </c>
      <c r="O18" s="9" t="n">
        <f aca="false">IF(O$17&lt;=$K$2,$Q$3+7*(O$17-1),"")</f>
        <v>46370</v>
      </c>
      <c r="P18" s="9" t="n">
        <f aca="false">IF(P$17&lt;=$K$2,$Q$3+7*(P$17-1),"")</f>
        <v>46377</v>
      </c>
      <c r="Q18" s="9" t="n">
        <f aca="false">IF(Q$17&lt;=$K$2,$Q$3+7*(Q$17-1),"")</f>
        <v>46384</v>
      </c>
      <c r="R18" s="9" t="n">
        <f aca="false">IF(R$17&lt;=$K$2,$Q$3+7*(R$17-1),"")</f>
        <v>46391</v>
      </c>
      <c r="S18" s="9" t="n">
        <f aca="false">IF(S$17&lt;=$K$2,$Q$3+7*(S$17-1),"")</f>
        <v>46398</v>
      </c>
      <c r="T18" s="9" t="n">
        <f aca="false">IF(T$17&lt;=$K$2,$Q$3+7*(T$17-1),"")</f>
        <v>46405</v>
      </c>
      <c r="U18" s="9" t="n">
        <f aca="false">IF(U$17&lt;=$K$2,$Q$3+7*(U$17-1),"")</f>
        <v>46412</v>
      </c>
      <c r="V18" s="9" t="n">
        <f aca="false">IF(V$17&lt;=$K$2,$Q$3+7*(V$17-1),"")</f>
        <v>46419</v>
      </c>
      <c r="W18" s="9" t="n">
        <f aca="false">IF(W$17&lt;=$K$2,$Q$3+7*(W$17-1),"")</f>
        <v>46426</v>
      </c>
      <c r="X18" s="9" t="n">
        <f aca="false">IF(X$17&lt;=$K$2,$Q$3+7*(X$17-1),"")</f>
        <v>46433</v>
      </c>
      <c r="Y18" s="9" t="n">
        <f aca="false">IF(Y$17&lt;=$K$2,$Q$3+7*(Y$17-1),"")</f>
        <v>46440</v>
      </c>
      <c r="Z18" s="9" t="n">
        <f aca="false">IF(Z$17&lt;=$K$2,$Q$3+7*(Z$17-1),"")</f>
        <v>46447</v>
      </c>
      <c r="AA18" s="9" t="n">
        <f aca="false">IF(AA$17&lt;=$K$2,$Q$3+7*(AA$17-1),"")</f>
        <v>46454</v>
      </c>
      <c r="AB18" s="9" t="n">
        <f aca="false">IF(AB$17&lt;=$K$2,$Q$3+7*(AB$17-1),"")</f>
        <v>46461</v>
      </c>
      <c r="AC18" s="9" t="n">
        <f aca="false">IF(AC$17&lt;=$K$2,$Q$3+7*(AC$17-1),"")</f>
        <v>46468</v>
      </c>
      <c r="AD18" s="9" t="n">
        <f aca="false">IF(AD$17&lt;=$K$2,$Q$3+7*(AD$17-1),"")</f>
        <v>46475</v>
      </c>
      <c r="AE18" s="9" t="n">
        <f aca="false">IF(AE$17&lt;=$K$2,$Q$3+7*(AE$17-1),"")</f>
        <v>46482</v>
      </c>
      <c r="AF18" s="9" t="n">
        <f aca="false">IF(AF$17&lt;=$K$2,$Q$3+7*(AF$17-1),"")</f>
        <v>46489</v>
      </c>
      <c r="AG18" s="9" t="n">
        <f aca="false">IF(AG$17&lt;=$K$2,$Q$3+7*(AG$17-1),"")</f>
        <v>46496</v>
      </c>
      <c r="AH18" s="9" t="n">
        <f aca="false">IF(AH$17&lt;=$K$2,$Q$3+7*(AH$17-1),"")</f>
        <v>46503</v>
      </c>
      <c r="AI18" s="9" t="n">
        <f aca="false">IF(AI$17&lt;=$K$2,$Q$3+7*(AI$17-1),"")</f>
        <v>46510</v>
      </c>
      <c r="AJ18" s="9" t="n">
        <f aca="false">IF(AJ$17&lt;=$K$2,$Q$3+7*(AJ$17-1),"")</f>
        <v>46517</v>
      </c>
      <c r="AK18" s="9" t="n">
        <f aca="false">IF(AK$17&lt;=$K$2,$Q$3+7*(AK$17-1),"")</f>
        <v>46524</v>
      </c>
      <c r="AL18" s="9" t="n">
        <f aca="false">IF(AL$17&lt;=$K$2,$Q$3+7*(AL$17-1),"")</f>
        <v>46531</v>
      </c>
      <c r="AM18" s="9" t="n">
        <f aca="false">IF(AM$17&lt;=$K$2,$Q$3+7*(AM$17-1),"")</f>
        <v>46538</v>
      </c>
      <c r="AN18" s="9" t="n">
        <f aca="false">IF(AN$17&lt;=$K$2,$Q$3+7*(AN$17-1),"")</f>
        <v>46545</v>
      </c>
      <c r="AO18" s="9" t="n">
        <f aca="false">IF(AO$17&lt;=$K$2,$Q$3+7*(AO$17-1),"")</f>
        <v>46552</v>
      </c>
      <c r="AP18" s="9" t="n">
        <f aca="false">IF(AP$17&lt;=$K$2,$Q$3+7*(AP$17-1),"")</f>
        <v>46559</v>
      </c>
      <c r="AQ18" s="9" t="n">
        <f aca="false">IF(AQ$17&lt;=$K$2,$Q$3+7*(AQ$17-1),"")</f>
        <v>46566</v>
      </c>
      <c r="AR18" s="9" t="n">
        <f aca="false">IF(AR$17&lt;=$K$2,$Q$3+7*(AR$17-1),"")</f>
        <v>46573</v>
      </c>
      <c r="AS18" s="9" t="n">
        <f aca="false">IF(AS$17&lt;=$K$2,$Q$3+7*(AS$17-1),"")</f>
        <v>46580</v>
      </c>
      <c r="AT18" s="9" t="n">
        <f aca="false">IF(AT$17&lt;=$K$2,$Q$3+7*(AT$17-1),"")</f>
        <v>46587</v>
      </c>
      <c r="AU18" s="9" t="n">
        <f aca="false">IF(AU$17&lt;=$K$2,$Q$3+7*(AU$17-1),"")</f>
        <v>46594</v>
      </c>
      <c r="AV18" s="9" t="n">
        <f aca="false">IF(AV$17&lt;=$K$2,$Q$3+7*(AV$17-1),"")</f>
        <v>46601</v>
      </c>
      <c r="AW18" s="9" t="n">
        <f aca="false">IF(AW$17&lt;=$K$2,$Q$3+7*(AW$17-1),"")</f>
        <v>46608</v>
      </c>
      <c r="AX18" s="9" t="n">
        <f aca="false">IF(AX$17&lt;=$K$2,$Q$3+7*(AX$17-1),"")</f>
        <v>46615</v>
      </c>
      <c r="AY18" s="9" t="n">
        <f aca="false">IF(AY$17&lt;=$K$2,$Q$3+7*(AY$17-1),"")</f>
        <v>46622</v>
      </c>
      <c r="AZ18" s="9" t="n">
        <f aca="false">IF(AZ$17&lt;=$K$2,$Q$3+7*(AZ$17-1),"")</f>
        <v>46629</v>
      </c>
      <c r="BA18" s="9" t="n">
        <f aca="false">IF(BA$17&lt;=$K$2,$Q$3+7*(BA$17-1),"")</f>
        <v>46636</v>
      </c>
      <c r="BB18" s="9" t="n">
        <f aca="false">IF(BB$17&lt;=$K$2,$Q$3+7*(BB$17-1),"")</f>
        <v>46643</v>
      </c>
      <c r="BC18" s="9" t="str">
        <f aca="false">IF(BC$17&lt;=$K$2,$Q$3+7*(BC$17-1),"")</f>
        <v/>
      </c>
      <c r="BD18" s="9" t="str">
        <f aca="false">IF(BD$17&lt;=$K$2,$Q$3+7*(BD$17-1),"")</f>
        <v/>
      </c>
    </row>
    <row r="19" customFormat="false" ht="15" hidden="false" customHeight="false" outlineLevel="0" collapsed="false">
      <c r="A19" s="4" t="n">
        <v>4</v>
      </c>
      <c r="B19" s="2" t="s">
        <v>12</v>
      </c>
      <c r="C19" s="10" t="n">
        <f aca="false">IF(C$17&lt;=$K$2,IF(C$17&gt;52,MOD(51,$A$19)+1+(C$17-52),MOD(C$17-1,$A$19)+1),"")</f>
        <v>1</v>
      </c>
      <c r="D19" s="10" t="n">
        <f aca="false">IF(D$17&lt;=$K$2,IF(D$17&gt;52,MOD(51,$A$19)+1+(D$17-52),MOD(D$17-1,$A$19)+1),"")</f>
        <v>2</v>
      </c>
      <c r="E19" s="10" t="n">
        <f aca="false">IF(E$17&lt;=$K$2,IF(E$17&gt;52,MOD(51,$A$19)+1+(E$17-52),MOD(E$17-1,$A$19)+1),"")</f>
        <v>3</v>
      </c>
      <c r="F19" s="10" t="n">
        <f aca="false">IF(F$17&lt;=$K$2,IF(F$17&gt;52,MOD(51,$A$19)+1+(F$17-52),MOD(F$17-1,$A$19)+1),"")</f>
        <v>4</v>
      </c>
      <c r="G19" s="10" t="n">
        <f aca="false">IF(G$17&lt;=$K$2,IF(G$17&gt;52,MOD(51,$A$19)+1+(G$17-52),MOD(G$17-1,$A$19)+1),"")</f>
        <v>1</v>
      </c>
      <c r="H19" s="10" t="n">
        <f aca="false">IF(H$17&lt;=$K$2,IF(H$17&gt;52,MOD(51,$A$19)+1+(H$17-52),MOD(H$17-1,$A$19)+1),"")</f>
        <v>2</v>
      </c>
      <c r="I19" s="10" t="n">
        <f aca="false">IF(I$17&lt;=$K$2,IF(I$17&gt;52,MOD(51,$A$19)+1+(I$17-52),MOD(I$17-1,$A$19)+1),"")</f>
        <v>3</v>
      </c>
      <c r="J19" s="10" t="n">
        <f aca="false">IF(J$17&lt;=$K$2,IF(J$17&gt;52,MOD(51,$A$19)+1+(J$17-52),MOD(J$17-1,$A$19)+1),"")</f>
        <v>4</v>
      </c>
      <c r="K19" s="10" t="n">
        <f aca="false">IF(K$17&lt;=$K$2,IF(K$17&gt;52,MOD(51,$A$19)+1+(K$17-52),MOD(K$17-1,$A$19)+1),"")</f>
        <v>1</v>
      </c>
      <c r="L19" s="10" t="n">
        <f aca="false">IF(L$17&lt;=$K$2,IF(L$17&gt;52,MOD(51,$A$19)+1+(L$17-52),MOD(L$17-1,$A$19)+1),"")</f>
        <v>2</v>
      </c>
      <c r="M19" s="10" t="n">
        <f aca="false">IF(M$17&lt;=$K$2,IF(M$17&gt;52,MOD(51,$A$19)+1+(M$17-52),MOD(M$17-1,$A$19)+1),"")</f>
        <v>3</v>
      </c>
      <c r="N19" s="10" t="n">
        <f aca="false">IF(N$17&lt;=$K$2,IF(N$17&gt;52,MOD(51,$A$19)+1+(N$17-52),MOD(N$17-1,$A$19)+1),"")</f>
        <v>4</v>
      </c>
      <c r="O19" s="10" t="n">
        <f aca="false">IF(O$17&lt;=$K$2,IF(O$17&gt;52,MOD(51,$A$19)+1+(O$17-52),MOD(O$17-1,$A$19)+1),"")</f>
        <v>1</v>
      </c>
      <c r="P19" s="10" t="n">
        <f aca="false">IF(P$17&lt;=$K$2,IF(P$17&gt;52,MOD(51,$A$19)+1+(P$17-52),MOD(P$17-1,$A$19)+1),"")</f>
        <v>2</v>
      </c>
      <c r="Q19" s="10" t="n">
        <f aca="false">IF(Q$17&lt;=$K$2,IF(Q$17&gt;52,MOD(51,$A$19)+1+(Q$17-52),MOD(Q$17-1,$A$19)+1),"")</f>
        <v>3</v>
      </c>
      <c r="R19" s="10" t="n">
        <f aca="false">IF(R$17&lt;=$K$2,IF(R$17&gt;52,MOD(51,$A$19)+1+(R$17-52),MOD(R$17-1,$A$19)+1),"")</f>
        <v>4</v>
      </c>
      <c r="S19" s="10" t="n">
        <f aca="false">IF(S$17&lt;=$K$2,IF(S$17&gt;52,MOD(51,$A$19)+1+(S$17-52),MOD(S$17-1,$A$19)+1),"")</f>
        <v>1</v>
      </c>
      <c r="T19" s="10" t="n">
        <f aca="false">IF(T$17&lt;=$K$2,IF(T$17&gt;52,MOD(51,$A$19)+1+(T$17-52),MOD(T$17-1,$A$19)+1),"")</f>
        <v>2</v>
      </c>
      <c r="U19" s="10" t="n">
        <f aca="false">IF(U$17&lt;=$K$2,IF(U$17&gt;52,MOD(51,$A$19)+1+(U$17-52),MOD(U$17-1,$A$19)+1),"")</f>
        <v>3</v>
      </c>
      <c r="V19" s="10" t="n">
        <f aca="false">IF(V$17&lt;=$K$2,IF(V$17&gt;52,MOD(51,$A$19)+1+(V$17-52),MOD(V$17-1,$A$19)+1),"")</f>
        <v>4</v>
      </c>
      <c r="W19" s="10" t="n">
        <f aca="false">IF(W$17&lt;=$K$2,IF(W$17&gt;52,MOD(51,$A$19)+1+(W$17-52),MOD(W$17-1,$A$19)+1),"")</f>
        <v>1</v>
      </c>
      <c r="X19" s="10" t="n">
        <f aca="false">IF(X$17&lt;=$K$2,IF(X$17&gt;52,MOD(51,$A$19)+1+(X$17-52),MOD(X$17-1,$A$19)+1),"")</f>
        <v>2</v>
      </c>
      <c r="Y19" s="10" t="n">
        <f aca="false">IF(Y$17&lt;=$K$2,IF(Y$17&gt;52,MOD(51,$A$19)+1+(Y$17-52),MOD(Y$17-1,$A$19)+1),"")</f>
        <v>3</v>
      </c>
      <c r="Z19" s="10" t="n">
        <f aca="false">IF(Z$17&lt;=$K$2,IF(Z$17&gt;52,MOD(51,$A$19)+1+(Z$17-52),MOD(Z$17-1,$A$19)+1),"")</f>
        <v>4</v>
      </c>
      <c r="AA19" s="10" t="n">
        <f aca="false">IF(AA$17&lt;=$K$2,IF(AA$17&gt;52,MOD(51,$A$19)+1+(AA$17-52),MOD(AA$17-1,$A$19)+1),"")</f>
        <v>1</v>
      </c>
      <c r="AB19" s="10" t="n">
        <f aca="false">IF(AB$17&lt;=$K$2,IF(AB$17&gt;52,MOD(51,$A$19)+1+(AB$17-52),MOD(AB$17-1,$A$19)+1),"")</f>
        <v>2</v>
      </c>
      <c r="AC19" s="10" t="n">
        <f aca="false">IF(AC$17&lt;=$K$2,IF(AC$17&gt;52,MOD(51,$A$19)+1+(AC$17-52),MOD(AC$17-1,$A$19)+1),"")</f>
        <v>3</v>
      </c>
      <c r="AD19" s="10" t="n">
        <f aca="false">IF(AD$17&lt;=$K$2,IF(AD$17&gt;52,MOD(51,$A$19)+1+(AD$17-52),MOD(AD$17-1,$A$19)+1),"")</f>
        <v>4</v>
      </c>
      <c r="AE19" s="10" t="n">
        <f aca="false">IF(AE$17&lt;=$K$2,IF(AE$17&gt;52,MOD(51,$A$19)+1+(AE$17-52),MOD(AE$17-1,$A$19)+1),"")</f>
        <v>1</v>
      </c>
      <c r="AF19" s="10" t="n">
        <f aca="false">IF(AF$17&lt;=$K$2,IF(AF$17&gt;52,MOD(51,$A$19)+1+(AF$17-52),MOD(AF$17-1,$A$19)+1),"")</f>
        <v>2</v>
      </c>
      <c r="AG19" s="10" t="n">
        <f aca="false">IF(AG$17&lt;=$K$2,IF(AG$17&gt;52,MOD(51,$A$19)+1+(AG$17-52),MOD(AG$17-1,$A$19)+1),"")</f>
        <v>3</v>
      </c>
      <c r="AH19" s="10" t="n">
        <f aca="false">IF(AH$17&lt;=$K$2,IF(AH$17&gt;52,MOD(51,$A$19)+1+(AH$17-52),MOD(AH$17-1,$A$19)+1),"")</f>
        <v>4</v>
      </c>
      <c r="AI19" s="10" t="n">
        <f aca="false">IF(AI$17&lt;=$K$2,IF(AI$17&gt;52,MOD(51,$A$19)+1+(AI$17-52),MOD(AI$17-1,$A$19)+1),"")</f>
        <v>1</v>
      </c>
      <c r="AJ19" s="10" t="n">
        <f aca="false">IF(AJ$17&lt;=$K$2,IF(AJ$17&gt;52,MOD(51,$A$19)+1+(AJ$17-52),MOD(AJ$17-1,$A$19)+1),"")</f>
        <v>2</v>
      </c>
      <c r="AK19" s="10" t="n">
        <f aca="false">IF(AK$17&lt;=$K$2,IF(AK$17&gt;52,MOD(51,$A$19)+1+(AK$17-52),MOD(AK$17-1,$A$19)+1),"")</f>
        <v>3</v>
      </c>
      <c r="AL19" s="10" t="n">
        <f aca="false">IF(AL$17&lt;=$K$2,IF(AL$17&gt;52,MOD(51,$A$19)+1+(AL$17-52),MOD(AL$17-1,$A$19)+1),"")</f>
        <v>4</v>
      </c>
      <c r="AM19" s="10" t="n">
        <f aca="false">IF(AM$17&lt;=$K$2,IF(AM$17&gt;52,MOD(51,$A$19)+1+(AM$17-52),MOD(AM$17-1,$A$19)+1),"")</f>
        <v>1</v>
      </c>
      <c r="AN19" s="10" t="n">
        <f aca="false">IF(AN$17&lt;=$K$2,IF(AN$17&gt;52,MOD(51,$A$19)+1+(AN$17-52),MOD(AN$17-1,$A$19)+1),"")</f>
        <v>2</v>
      </c>
      <c r="AO19" s="10" t="n">
        <f aca="false">IF(AO$17&lt;=$K$2,IF(AO$17&gt;52,MOD(51,$A$19)+1+(AO$17-52),MOD(AO$17-1,$A$19)+1),"")</f>
        <v>3</v>
      </c>
      <c r="AP19" s="10" t="n">
        <f aca="false">IF(AP$17&lt;=$K$2,IF(AP$17&gt;52,MOD(51,$A$19)+1+(AP$17-52),MOD(AP$17-1,$A$19)+1),"")</f>
        <v>4</v>
      </c>
      <c r="AQ19" s="10" t="n">
        <f aca="false">IF(AQ$17&lt;=$K$2,IF(AQ$17&gt;52,MOD(51,$A$19)+1+(AQ$17-52),MOD(AQ$17-1,$A$19)+1),"")</f>
        <v>1</v>
      </c>
      <c r="AR19" s="10" t="n">
        <f aca="false">IF(AR$17&lt;=$K$2,IF(AR$17&gt;52,MOD(51,$A$19)+1+(AR$17-52),MOD(AR$17-1,$A$19)+1),"")</f>
        <v>2</v>
      </c>
      <c r="AS19" s="10" t="n">
        <f aca="false">IF(AS$17&lt;=$K$2,IF(AS$17&gt;52,MOD(51,$A$19)+1+(AS$17-52),MOD(AS$17-1,$A$19)+1),"")</f>
        <v>3</v>
      </c>
      <c r="AT19" s="10" t="n">
        <f aca="false">IF(AT$17&lt;=$K$2,IF(AT$17&gt;52,MOD(51,$A$19)+1+(AT$17-52),MOD(AT$17-1,$A$19)+1),"")</f>
        <v>4</v>
      </c>
      <c r="AU19" s="10" t="n">
        <f aca="false">IF(AU$17&lt;=$K$2,IF(AU$17&gt;52,MOD(51,$A$19)+1+(AU$17-52),MOD(AU$17-1,$A$19)+1),"")</f>
        <v>1</v>
      </c>
      <c r="AV19" s="10" t="n">
        <f aca="false">IF(AV$17&lt;=$K$2,IF(AV$17&gt;52,MOD(51,$A$19)+1+(AV$17-52),MOD(AV$17-1,$A$19)+1),"")</f>
        <v>2</v>
      </c>
      <c r="AW19" s="10" t="n">
        <f aca="false">IF(AW$17&lt;=$K$2,IF(AW$17&gt;52,MOD(51,$A$19)+1+(AW$17-52),MOD(AW$17-1,$A$19)+1),"")</f>
        <v>3</v>
      </c>
      <c r="AX19" s="10" t="n">
        <f aca="false">IF(AX$17&lt;=$K$2,IF(AX$17&gt;52,MOD(51,$A$19)+1+(AX$17-52),MOD(AX$17-1,$A$19)+1),"")</f>
        <v>4</v>
      </c>
      <c r="AY19" s="10" t="n">
        <f aca="false">IF(AY$17&lt;=$K$2,IF(AY$17&gt;52,MOD(51,$A$19)+1+(AY$17-52),MOD(AY$17-1,$A$19)+1),"")</f>
        <v>1</v>
      </c>
      <c r="AZ19" s="10" t="n">
        <f aca="false">IF(AZ$17&lt;=$K$2,IF(AZ$17&gt;52,MOD(51,$A$19)+1+(AZ$17-52),MOD(AZ$17-1,$A$19)+1),"")</f>
        <v>2</v>
      </c>
      <c r="BA19" s="10" t="n">
        <f aca="false">IF(BA$17&lt;=$K$2,IF(BA$17&gt;52,MOD(51,$A$19)+1+(BA$17-52),MOD(BA$17-1,$A$19)+1),"")</f>
        <v>3</v>
      </c>
      <c r="BB19" s="10" t="n">
        <f aca="false">IF(BB$17&lt;=$K$2,IF(BB$17&gt;52,MOD(51,$A$19)+1+(BB$17-52),MOD(BB$17-1,$A$19)+1),"")</f>
        <v>4</v>
      </c>
      <c r="BC19" s="10" t="str">
        <f aca="false">IF(BC$17&lt;=$K$2,IF(BC$17&gt;52,MOD(51,$A$19)+1+(BC$17-52),MOD(BC$17-1,$A$19)+1),"")</f>
        <v/>
      </c>
      <c r="BD19" s="10" t="str">
        <f aca="false">IF(BD$17&lt;=$K$2,IF(BD$17&gt;52,MOD(51,$A$19)+1+(BD$17-52),MOD(BD$17-1,$A$19)+1),"")</f>
        <v/>
      </c>
    </row>
    <row r="20" customFormat="false" ht="15" hidden="false" customHeight="false" outlineLevel="0" collapsed="false">
      <c r="B20" s="11" t="s">
        <v>13</v>
      </c>
      <c r="C20" s="12" t="str">
        <f aca="false">IF(C$17&lt;=$K$2,IF(AND(C$17&lt;=52,MOD(C$17-1,$A$19)=0),"Clearing","P2P/Mint"),"")</f>
        <v>Clearing</v>
      </c>
      <c r="D20" s="12" t="str">
        <f aca="false">IF(D$17&lt;=$K$2,IF(AND(D$17&lt;=52,MOD(D$17-1,$A$19)=0),"Clearing","P2P/Mint"),"")</f>
        <v>P2P/Mint</v>
      </c>
      <c r="E20" s="12" t="str">
        <f aca="false">IF(E$17&lt;=$K$2,IF(AND(E$17&lt;=52,MOD(E$17-1,$A$19)=0),"Clearing","P2P/Mint"),"")</f>
        <v>P2P/Mint</v>
      </c>
      <c r="F20" s="12" t="str">
        <f aca="false">IF(F$17&lt;=$K$2,IF(AND(F$17&lt;=52,MOD(F$17-1,$A$19)=0),"Clearing","P2P/Mint"),"")</f>
        <v>P2P/Mint</v>
      </c>
      <c r="G20" s="12" t="str">
        <f aca="false">IF(G$17&lt;=$K$2,IF(AND(G$17&lt;=52,MOD(G$17-1,$A$19)=0),"Clearing","P2P/Mint"),"")</f>
        <v>Clearing</v>
      </c>
      <c r="H20" s="12" t="str">
        <f aca="false">IF(H$17&lt;=$K$2,IF(AND(H$17&lt;=52,MOD(H$17-1,$A$19)=0),"Clearing","P2P/Mint"),"")</f>
        <v>P2P/Mint</v>
      </c>
      <c r="I20" s="12" t="str">
        <f aca="false">IF(I$17&lt;=$K$2,IF(AND(I$17&lt;=52,MOD(I$17-1,$A$19)=0),"Clearing","P2P/Mint"),"")</f>
        <v>P2P/Mint</v>
      </c>
      <c r="J20" s="12" t="str">
        <f aca="false">IF(J$17&lt;=$K$2,IF(AND(J$17&lt;=52,MOD(J$17-1,$A$19)=0),"Clearing","P2P/Mint"),"")</f>
        <v>P2P/Mint</v>
      </c>
      <c r="K20" s="12" t="str">
        <f aca="false">IF(K$17&lt;=$K$2,IF(AND(K$17&lt;=52,MOD(K$17-1,$A$19)=0),"Clearing","P2P/Mint"),"")</f>
        <v>Clearing</v>
      </c>
      <c r="L20" s="12" t="str">
        <f aca="false">IF(L$17&lt;=$K$2,IF(AND(L$17&lt;=52,MOD(L$17-1,$A$19)=0),"Clearing","P2P/Mint"),"")</f>
        <v>P2P/Mint</v>
      </c>
      <c r="M20" s="12" t="str">
        <f aca="false">IF(M$17&lt;=$K$2,IF(AND(M$17&lt;=52,MOD(M$17-1,$A$19)=0),"Clearing","P2P/Mint"),"")</f>
        <v>P2P/Mint</v>
      </c>
      <c r="N20" s="12" t="str">
        <f aca="false">IF(N$17&lt;=$K$2,IF(AND(N$17&lt;=52,MOD(N$17-1,$A$19)=0),"Clearing","P2P/Mint"),"")</f>
        <v>P2P/Mint</v>
      </c>
      <c r="O20" s="12" t="str">
        <f aca="false">IF(O$17&lt;=$K$2,IF(AND(O$17&lt;=52,MOD(O$17-1,$A$19)=0),"Clearing","P2P/Mint"),"")</f>
        <v>Clearing</v>
      </c>
      <c r="P20" s="12" t="str">
        <f aca="false">IF(P$17&lt;=$K$2,IF(AND(P$17&lt;=52,MOD(P$17-1,$A$19)=0),"Clearing","P2P/Mint"),"")</f>
        <v>P2P/Mint</v>
      </c>
      <c r="Q20" s="12" t="str">
        <f aca="false">IF(Q$17&lt;=$K$2,IF(AND(Q$17&lt;=52,MOD(Q$17-1,$A$19)=0),"Clearing","P2P/Mint"),"")</f>
        <v>P2P/Mint</v>
      </c>
      <c r="R20" s="12" t="str">
        <f aca="false">IF(R$17&lt;=$K$2,IF(AND(R$17&lt;=52,MOD(R$17-1,$A$19)=0),"Clearing","P2P/Mint"),"")</f>
        <v>P2P/Mint</v>
      </c>
      <c r="S20" s="12" t="str">
        <f aca="false">IF(S$17&lt;=$K$2,IF(AND(S$17&lt;=52,MOD(S$17-1,$A$19)=0),"Clearing","P2P/Mint"),"")</f>
        <v>Clearing</v>
      </c>
      <c r="T20" s="12" t="str">
        <f aca="false">IF(T$17&lt;=$K$2,IF(AND(T$17&lt;=52,MOD(T$17-1,$A$19)=0),"Clearing","P2P/Mint"),"")</f>
        <v>P2P/Mint</v>
      </c>
      <c r="U20" s="12" t="str">
        <f aca="false">IF(U$17&lt;=$K$2,IF(AND(U$17&lt;=52,MOD(U$17-1,$A$19)=0),"Clearing","P2P/Mint"),"")</f>
        <v>P2P/Mint</v>
      </c>
      <c r="V20" s="12" t="str">
        <f aca="false">IF(V$17&lt;=$K$2,IF(AND(V$17&lt;=52,MOD(V$17-1,$A$19)=0),"Clearing","P2P/Mint"),"")</f>
        <v>P2P/Mint</v>
      </c>
      <c r="W20" s="12" t="str">
        <f aca="false">IF(W$17&lt;=$K$2,IF(AND(W$17&lt;=52,MOD(W$17-1,$A$19)=0),"Clearing","P2P/Mint"),"")</f>
        <v>Clearing</v>
      </c>
      <c r="X20" s="12" t="str">
        <f aca="false">IF(X$17&lt;=$K$2,IF(AND(X$17&lt;=52,MOD(X$17-1,$A$19)=0),"Clearing","P2P/Mint"),"")</f>
        <v>P2P/Mint</v>
      </c>
      <c r="Y20" s="12" t="str">
        <f aca="false">IF(Y$17&lt;=$K$2,IF(AND(Y$17&lt;=52,MOD(Y$17-1,$A$19)=0),"Clearing","P2P/Mint"),"")</f>
        <v>P2P/Mint</v>
      </c>
      <c r="Z20" s="12" t="str">
        <f aca="false">IF(Z$17&lt;=$K$2,IF(AND(Z$17&lt;=52,MOD(Z$17-1,$A$19)=0),"Clearing","P2P/Mint"),"")</f>
        <v>P2P/Mint</v>
      </c>
      <c r="AA20" s="12" t="str">
        <f aca="false">IF(AA$17&lt;=$K$2,IF(AND(AA$17&lt;=52,MOD(AA$17-1,$A$19)=0),"Clearing","P2P/Mint"),"")</f>
        <v>Clearing</v>
      </c>
      <c r="AB20" s="12" t="str">
        <f aca="false">IF(AB$17&lt;=$K$2,IF(AND(AB$17&lt;=52,MOD(AB$17-1,$A$19)=0),"Clearing","P2P/Mint"),"")</f>
        <v>P2P/Mint</v>
      </c>
      <c r="AC20" s="12" t="str">
        <f aca="false">IF(AC$17&lt;=$K$2,IF(AND(AC$17&lt;=52,MOD(AC$17-1,$A$19)=0),"Clearing","P2P/Mint"),"")</f>
        <v>P2P/Mint</v>
      </c>
      <c r="AD20" s="12" t="str">
        <f aca="false">IF(AD$17&lt;=$K$2,IF(AND(AD$17&lt;=52,MOD(AD$17-1,$A$19)=0),"Clearing","P2P/Mint"),"")</f>
        <v>P2P/Mint</v>
      </c>
      <c r="AE20" s="12" t="str">
        <f aca="false">IF(AE$17&lt;=$K$2,IF(AND(AE$17&lt;=52,MOD(AE$17-1,$A$19)=0),"Clearing","P2P/Mint"),"")</f>
        <v>Clearing</v>
      </c>
      <c r="AF20" s="12" t="str">
        <f aca="false">IF(AF$17&lt;=$K$2,IF(AND(AF$17&lt;=52,MOD(AF$17-1,$A$19)=0),"Clearing","P2P/Mint"),"")</f>
        <v>P2P/Mint</v>
      </c>
      <c r="AG20" s="12" t="str">
        <f aca="false">IF(AG$17&lt;=$K$2,IF(AND(AG$17&lt;=52,MOD(AG$17-1,$A$19)=0),"Clearing","P2P/Mint"),"")</f>
        <v>P2P/Mint</v>
      </c>
      <c r="AH20" s="12" t="str">
        <f aca="false">IF(AH$17&lt;=$K$2,IF(AND(AH$17&lt;=52,MOD(AH$17-1,$A$19)=0),"Clearing","P2P/Mint"),"")</f>
        <v>P2P/Mint</v>
      </c>
      <c r="AI20" s="12" t="str">
        <f aca="false">IF(AI$17&lt;=$K$2,IF(AND(AI$17&lt;=52,MOD(AI$17-1,$A$19)=0),"Clearing","P2P/Mint"),"")</f>
        <v>Clearing</v>
      </c>
      <c r="AJ20" s="12" t="str">
        <f aca="false">IF(AJ$17&lt;=$K$2,IF(AND(AJ$17&lt;=52,MOD(AJ$17-1,$A$19)=0),"Clearing","P2P/Mint"),"")</f>
        <v>P2P/Mint</v>
      </c>
      <c r="AK20" s="12" t="str">
        <f aca="false">IF(AK$17&lt;=$K$2,IF(AND(AK$17&lt;=52,MOD(AK$17-1,$A$19)=0),"Clearing","P2P/Mint"),"")</f>
        <v>P2P/Mint</v>
      </c>
      <c r="AL20" s="12" t="str">
        <f aca="false">IF(AL$17&lt;=$K$2,IF(AND(AL$17&lt;=52,MOD(AL$17-1,$A$19)=0),"Clearing","P2P/Mint"),"")</f>
        <v>P2P/Mint</v>
      </c>
      <c r="AM20" s="12" t="str">
        <f aca="false">IF(AM$17&lt;=$K$2,IF(AND(AM$17&lt;=52,MOD(AM$17-1,$A$19)=0),"Clearing","P2P/Mint"),"")</f>
        <v>Clearing</v>
      </c>
      <c r="AN20" s="12" t="str">
        <f aca="false">IF(AN$17&lt;=$K$2,IF(AND(AN$17&lt;=52,MOD(AN$17-1,$A$19)=0),"Clearing","P2P/Mint"),"")</f>
        <v>P2P/Mint</v>
      </c>
      <c r="AO20" s="12" t="str">
        <f aca="false">IF(AO$17&lt;=$K$2,IF(AND(AO$17&lt;=52,MOD(AO$17-1,$A$19)=0),"Clearing","P2P/Mint"),"")</f>
        <v>P2P/Mint</v>
      </c>
      <c r="AP20" s="12" t="str">
        <f aca="false">IF(AP$17&lt;=$K$2,IF(AND(AP$17&lt;=52,MOD(AP$17-1,$A$19)=0),"Clearing","P2P/Mint"),"")</f>
        <v>P2P/Mint</v>
      </c>
      <c r="AQ20" s="12" t="str">
        <f aca="false">IF(AQ$17&lt;=$K$2,IF(AND(AQ$17&lt;=52,MOD(AQ$17-1,$A$19)=0),"Clearing","P2P/Mint"),"")</f>
        <v>Clearing</v>
      </c>
      <c r="AR20" s="12" t="str">
        <f aca="false">IF(AR$17&lt;=$K$2,IF(AND(AR$17&lt;=52,MOD(AR$17-1,$A$19)=0),"Clearing","P2P/Mint"),"")</f>
        <v>P2P/Mint</v>
      </c>
      <c r="AS20" s="12" t="str">
        <f aca="false">IF(AS$17&lt;=$K$2,IF(AND(AS$17&lt;=52,MOD(AS$17-1,$A$19)=0),"Clearing","P2P/Mint"),"")</f>
        <v>P2P/Mint</v>
      </c>
      <c r="AT20" s="12" t="str">
        <f aca="false">IF(AT$17&lt;=$K$2,IF(AND(AT$17&lt;=52,MOD(AT$17-1,$A$19)=0),"Clearing","P2P/Mint"),"")</f>
        <v>P2P/Mint</v>
      </c>
      <c r="AU20" s="12" t="str">
        <f aca="false">IF(AU$17&lt;=$K$2,IF(AND(AU$17&lt;=52,MOD(AU$17-1,$A$19)=0),"Clearing","P2P/Mint"),"")</f>
        <v>Clearing</v>
      </c>
      <c r="AV20" s="12" t="str">
        <f aca="false">IF(AV$17&lt;=$K$2,IF(AND(AV$17&lt;=52,MOD(AV$17-1,$A$19)=0),"Clearing","P2P/Mint"),"")</f>
        <v>P2P/Mint</v>
      </c>
      <c r="AW20" s="12" t="str">
        <f aca="false">IF(AW$17&lt;=$K$2,IF(AND(AW$17&lt;=52,MOD(AW$17-1,$A$19)=0),"Clearing","P2P/Mint"),"")</f>
        <v>P2P/Mint</v>
      </c>
      <c r="AX20" s="12" t="str">
        <f aca="false">IF(AX$17&lt;=$K$2,IF(AND(AX$17&lt;=52,MOD(AX$17-1,$A$19)=0),"Clearing","P2P/Mint"),"")</f>
        <v>P2P/Mint</v>
      </c>
      <c r="AY20" s="12" t="str">
        <f aca="false">IF(AY$17&lt;=$K$2,IF(AND(AY$17&lt;=52,MOD(AY$17-1,$A$19)=0),"Clearing","P2P/Mint"),"")</f>
        <v>Clearing</v>
      </c>
      <c r="AZ20" s="12" t="str">
        <f aca="false">IF(AZ$17&lt;=$K$2,IF(AND(AZ$17&lt;=52,MOD(AZ$17-1,$A$19)=0),"Clearing","P2P/Mint"),"")</f>
        <v>P2P/Mint</v>
      </c>
      <c r="BA20" s="12" t="str">
        <f aca="false">IF(BA$17&lt;=$K$2,IF(AND(BA$17&lt;=52,MOD(BA$17-1,$A$19)=0),"Clearing","P2P/Mint"),"")</f>
        <v>P2P/Mint</v>
      </c>
      <c r="BB20" s="12" t="str">
        <f aca="false">IF(BB$17&lt;=$K$2,IF(AND(BB$17&lt;=52,MOD(BB$17-1,$A$19)=0),"Clearing","P2P/Mint"),"")</f>
        <v>P2P/Mint</v>
      </c>
      <c r="BC20" s="12" t="str">
        <f aca="false">IF(BC$17&lt;=$K$2,IF(AND(BC$17&lt;=52,MOD(BC$17-1,$A$19)=0),"Clearing","P2P/Mint"),"")</f>
        <v/>
      </c>
      <c r="BD20" s="12" t="str">
        <f aca="false">IF(BD$17&lt;=$K$2,IF(AND(BD$17&lt;=52,MOD(BD$17-1,$A$19)=0),"Clearing","P2P/Mint"),"")</f>
        <v/>
      </c>
    </row>
    <row r="21" customFormat="false" ht="15" hidden="false" customHeight="false" outlineLevel="0" collapsed="false">
      <c r="B21" s="11" t="s">
        <v>14</v>
      </c>
      <c r="C21" s="12" t="str">
        <f aca="false">IF(C$17&lt;=$K$2,IF(AND(C$17&lt;=52,MOD(C$17-1,$A$19)=0),"Burn","P2P/Mint"),"")</f>
        <v>Burn</v>
      </c>
      <c r="D21" s="12" t="str">
        <f aca="false">IF(D$17&lt;=$K$2,IF(AND(D$17&lt;=52,MOD(D$17-1,$A$19)=0),"Burn","P2P/Mint"),"")</f>
        <v>P2P/Mint</v>
      </c>
      <c r="E21" s="12" t="str">
        <f aca="false">IF(E$17&lt;=$K$2,IF(AND(E$17&lt;=52,MOD(E$17-1,$A$19)=0),"Burn","P2P/Mint"),"")</f>
        <v>P2P/Mint</v>
      </c>
      <c r="F21" s="12" t="str">
        <f aca="false">IF(F$17&lt;=$K$2,IF(AND(F$17&lt;=52,MOD(F$17-1,$A$19)=0),"Burn","P2P/Mint"),"")</f>
        <v>P2P/Mint</v>
      </c>
      <c r="G21" s="12" t="str">
        <f aca="false">IF(G$17&lt;=$K$2,IF(AND(G$17&lt;=52,MOD(G$17-1,$A$19)=0),"Burn","P2P/Mint"),"")</f>
        <v>Burn</v>
      </c>
      <c r="H21" s="12" t="str">
        <f aca="false">IF(H$17&lt;=$K$2,IF(AND(H$17&lt;=52,MOD(H$17-1,$A$19)=0),"Burn","P2P/Mint"),"")</f>
        <v>P2P/Mint</v>
      </c>
      <c r="I21" s="12" t="str">
        <f aca="false">IF(I$17&lt;=$K$2,IF(AND(I$17&lt;=52,MOD(I$17-1,$A$19)=0),"Burn","P2P/Mint"),"")</f>
        <v>P2P/Mint</v>
      </c>
      <c r="J21" s="12" t="str">
        <f aca="false">IF(J$17&lt;=$K$2,IF(AND(J$17&lt;=52,MOD(J$17-1,$A$19)=0),"Burn","P2P/Mint"),"")</f>
        <v>P2P/Mint</v>
      </c>
      <c r="K21" s="12" t="str">
        <f aca="false">IF(K$17&lt;=$K$2,IF(AND(K$17&lt;=52,MOD(K$17-1,$A$19)=0),"Burn","P2P/Mint"),"")</f>
        <v>Burn</v>
      </c>
      <c r="L21" s="12" t="str">
        <f aca="false">IF(L$17&lt;=$K$2,IF(AND(L$17&lt;=52,MOD(L$17-1,$A$19)=0),"Burn","P2P/Mint"),"")</f>
        <v>P2P/Mint</v>
      </c>
      <c r="M21" s="12" t="str">
        <f aca="false">IF(M$17&lt;=$K$2,IF(AND(M$17&lt;=52,MOD(M$17-1,$A$19)=0),"Burn","P2P/Mint"),"")</f>
        <v>P2P/Mint</v>
      </c>
      <c r="N21" s="12" t="str">
        <f aca="false">IF(N$17&lt;=$K$2,IF(AND(N$17&lt;=52,MOD(N$17-1,$A$19)=0),"Burn","P2P/Mint"),"")</f>
        <v>P2P/Mint</v>
      </c>
      <c r="O21" s="12" t="str">
        <f aca="false">IF(O$17&lt;=$K$2,IF(AND(O$17&lt;=52,MOD(O$17-1,$A$19)=0),"Burn","P2P/Mint"),"")</f>
        <v>Burn</v>
      </c>
      <c r="P21" s="12" t="str">
        <f aca="false">IF(P$17&lt;=$K$2,IF(AND(P$17&lt;=52,MOD(P$17-1,$A$19)=0),"Burn","P2P/Mint"),"")</f>
        <v>P2P/Mint</v>
      </c>
      <c r="Q21" s="12" t="str">
        <f aca="false">IF(Q$17&lt;=$K$2,IF(AND(Q$17&lt;=52,MOD(Q$17-1,$A$19)=0),"Burn","P2P/Mint"),"")</f>
        <v>P2P/Mint</v>
      </c>
      <c r="R21" s="12" t="str">
        <f aca="false">IF(R$17&lt;=$K$2,IF(AND(R$17&lt;=52,MOD(R$17-1,$A$19)=0),"Burn","P2P/Mint"),"")</f>
        <v>P2P/Mint</v>
      </c>
      <c r="S21" s="12" t="str">
        <f aca="false">IF(S$17&lt;=$K$2,IF(AND(S$17&lt;=52,MOD(S$17-1,$A$19)=0),"Burn","P2P/Mint"),"")</f>
        <v>Burn</v>
      </c>
      <c r="T21" s="12" t="str">
        <f aca="false">IF(T$17&lt;=$K$2,IF(AND(T$17&lt;=52,MOD(T$17-1,$A$19)=0),"Burn","P2P/Mint"),"")</f>
        <v>P2P/Mint</v>
      </c>
      <c r="U21" s="12" t="str">
        <f aca="false">IF(U$17&lt;=$K$2,IF(AND(U$17&lt;=52,MOD(U$17-1,$A$19)=0),"Burn","P2P/Mint"),"")</f>
        <v>P2P/Mint</v>
      </c>
      <c r="V21" s="12" t="str">
        <f aca="false">IF(V$17&lt;=$K$2,IF(AND(V$17&lt;=52,MOD(V$17-1,$A$19)=0),"Burn","P2P/Mint"),"")</f>
        <v>P2P/Mint</v>
      </c>
      <c r="W21" s="12" t="str">
        <f aca="false">IF(W$17&lt;=$K$2,IF(AND(W$17&lt;=52,MOD(W$17-1,$A$19)=0),"Burn","P2P/Mint"),"")</f>
        <v>Burn</v>
      </c>
      <c r="X21" s="12" t="str">
        <f aca="false">IF(X$17&lt;=$K$2,IF(AND(X$17&lt;=52,MOD(X$17-1,$A$19)=0),"Burn","P2P/Mint"),"")</f>
        <v>P2P/Mint</v>
      </c>
      <c r="Y21" s="12" t="str">
        <f aca="false">IF(Y$17&lt;=$K$2,IF(AND(Y$17&lt;=52,MOD(Y$17-1,$A$19)=0),"Burn","P2P/Mint"),"")</f>
        <v>P2P/Mint</v>
      </c>
      <c r="Z21" s="12" t="str">
        <f aca="false">IF(Z$17&lt;=$K$2,IF(AND(Z$17&lt;=52,MOD(Z$17-1,$A$19)=0),"Burn","P2P/Mint"),"")</f>
        <v>P2P/Mint</v>
      </c>
      <c r="AA21" s="12" t="str">
        <f aca="false">IF(AA$17&lt;=$K$2,IF(AND(AA$17&lt;=52,MOD(AA$17-1,$A$19)=0),"Burn","P2P/Mint"),"")</f>
        <v>Burn</v>
      </c>
      <c r="AB21" s="12" t="str">
        <f aca="false">IF(AB$17&lt;=$K$2,IF(AND(AB$17&lt;=52,MOD(AB$17-1,$A$19)=0),"Burn","P2P/Mint"),"")</f>
        <v>P2P/Mint</v>
      </c>
      <c r="AC21" s="12" t="str">
        <f aca="false">IF(AC$17&lt;=$K$2,IF(AND(AC$17&lt;=52,MOD(AC$17-1,$A$19)=0),"Burn","P2P/Mint"),"")</f>
        <v>P2P/Mint</v>
      </c>
      <c r="AD21" s="12" t="str">
        <f aca="false">IF(AD$17&lt;=$K$2,IF(AND(AD$17&lt;=52,MOD(AD$17-1,$A$19)=0),"Burn","P2P/Mint"),"")</f>
        <v>P2P/Mint</v>
      </c>
      <c r="AE21" s="12" t="str">
        <f aca="false">IF(AE$17&lt;=$K$2,IF(AND(AE$17&lt;=52,MOD(AE$17-1,$A$19)=0),"Burn","P2P/Mint"),"")</f>
        <v>Burn</v>
      </c>
      <c r="AF21" s="12" t="str">
        <f aca="false">IF(AF$17&lt;=$K$2,IF(AND(AF$17&lt;=52,MOD(AF$17-1,$A$19)=0),"Burn","P2P/Mint"),"")</f>
        <v>P2P/Mint</v>
      </c>
      <c r="AG21" s="12" t="str">
        <f aca="false">IF(AG$17&lt;=$K$2,IF(AND(AG$17&lt;=52,MOD(AG$17-1,$A$19)=0),"Burn","P2P/Mint"),"")</f>
        <v>P2P/Mint</v>
      </c>
      <c r="AH21" s="12" t="str">
        <f aca="false">IF(AH$17&lt;=$K$2,IF(AND(AH$17&lt;=52,MOD(AH$17-1,$A$19)=0),"Burn","P2P/Mint"),"")</f>
        <v>P2P/Mint</v>
      </c>
      <c r="AI21" s="12" t="str">
        <f aca="false">IF(AI$17&lt;=$K$2,IF(AND(AI$17&lt;=52,MOD(AI$17-1,$A$19)=0),"Burn","P2P/Mint"),"")</f>
        <v>Burn</v>
      </c>
      <c r="AJ21" s="12" t="str">
        <f aca="false">IF(AJ$17&lt;=$K$2,IF(AND(AJ$17&lt;=52,MOD(AJ$17-1,$A$19)=0),"Burn","P2P/Mint"),"")</f>
        <v>P2P/Mint</v>
      </c>
      <c r="AK21" s="12" t="str">
        <f aca="false">IF(AK$17&lt;=$K$2,IF(AND(AK$17&lt;=52,MOD(AK$17-1,$A$19)=0),"Burn","P2P/Mint"),"")</f>
        <v>P2P/Mint</v>
      </c>
      <c r="AL21" s="12" t="str">
        <f aca="false">IF(AL$17&lt;=$K$2,IF(AND(AL$17&lt;=52,MOD(AL$17-1,$A$19)=0),"Burn","P2P/Mint"),"")</f>
        <v>P2P/Mint</v>
      </c>
      <c r="AM21" s="12" t="str">
        <f aca="false">IF(AM$17&lt;=$K$2,IF(AND(AM$17&lt;=52,MOD(AM$17-1,$A$19)=0),"Burn","P2P/Mint"),"")</f>
        <v>Burn</v>
      </c>
      <c r="AN21" s="12" t="str">
        <f aca="false">IF(AN$17&lt;=$K$2,IF(AND(AN$17&lt;=52,MOD(AN$17-1,$A$19)=0),"Burn","P2P/Mint"),"")</f>
        <v>P2P/Mint</v>
      </c>
      <c r="AO21" s="12" t="str">
        <f aca="false">IF(AO$17&lt;=$K$2,IF(AND(AO$17&lt;=52,MOD(AO$17-1,$A$19)=0),"Burn","P2P/Mint"),"")</f>
        <v>P2P/Mint</v>
      </c>
      <c r="AP21" s="12" t="str">
        <f aca="false">IF(AP$17&lt;=$K$2,IF(AND(AP$17&lt;=52,MOD(AP$17-1,$A$19)=0),"Burn","P2P/Mint"),"")</f>
        <v>P2P/Mint</v>
      </c>
      <c r="AQ21" s="12" t="str">
        <f aca="false">IF(AQ$17&lt;=$K$2,IF(AND(AQ$17&lt;=52,MOD(AQ$17-1,$A$19)=0),"Burn","P2P/Mint"),"")</f>
        <v>Burn</v>
      </c>
      <c r="AR21" s="12" t="str">
        <f aca="false">IF(AR$17&lt;=$K$2,IF(AND(AR$17&lt;=52,MOD(AR$17-1,$A$19)=0),"Burn","P2P/Mint"),"")</f>
        <v>P2P/Mint</v>
      </c>
      <c r="AS21" s="12" t="str">
        <f aca="false">IF(AS$17&lt;=$K$2,IF(AND(AS$17&lt;=52,MOD(AS$17-1,$A$19)=0),"Burn","P2P/Mint"),"")</f>
        <v>P2P/Mint</v>
      </c>
      <c r="AT21" s="12" t="str">
        <f aca="false">IF(AT$17&lt;=$K$2,IF(AND(AT$17&lt;=52,MOD(AT$17-1,$A$19)=0),"Burn","P2P/Mint"),"")</f>
        <v>P2P/Mint</v>
      </c>
      <c r="AU21" s="12" t="str">
        <f aca="false">IF(AU$17&lt;=$K$2,IF(AND(AU$17&lt;=52,MOD(AU$17-1,$A$19)=0),"Burn","P2P/Mint"),"")</f>
        <v>Burn</v>
      </c>
      <c r="AV21" s="12" t="str">
        <f aca="false">IF(AV$17&lt;=$K$2,IF(AND(AV$17&lt;=52,MOD(AV$17-1,$A$19)=0),"Burn","P2P/Mint"),"")</f>
        <v>P2P/Mint</v>
      </c>
      <c r="AW21" s="12" t="str">
        <f aca="false">IF(AW$17&lt;=$K$2,IF(AND(AW$17&lt;=52,MOD(AW$17-1,$A$19)=0),"Burn","P2P/Mint"),"")</f>
        <v>P2P/Mint</v>
      </c>
      <c r="AX21" s="12" t="str">
        <f aca="false">IF(AX$17&lt;=$K$2,IF(AND(AX$17&lt;=52,MOD(AX$17-1,$A$19)=0),"Burn","P2P/Mint"),"")</f>
        <v>P2P/Mint</v>
      </c>
      <c r="AY21" s="12" t="str">
        <f aca="false">IF(AY$17&lt;=$K$2,IF(AND(AY$17&lt;=52,MOD(AY$17-1,$A$19)=0),"Burn","P2P/Mint"),"")</f>
        <v>Burn</v>
      </c>
      <c r="AZ21" s="12" t="str">
        <f aca="false">IF(AZ$17&lt;=$K$2,IF(AND(AZ$17&lt;=52,MOD(AZ$17-1,$A$19)=0),"Burn","P2P/Mint"),"")</f>
        <v>P2P/Mint</v>
      </c>
      <c r="BA21" s="12" t="str">
        <f aca="false">IF(BA$17&lt;=$K$2,IF(AND(BA$17&lt;=52,MOD(BA$17-1,$A$19)=0),"Burn","P2P/Mint"),"")</f>
        <v>P2P/Mint</v>
      </c>
      <c r="BB21" s="12" t="str">
        <f aca="false">IF(BB$17&lt;=$K$2,IF(AND(BB$17&lt;=52,MOD(BB$17-1,$A$19)=0),"Burn","P2P/Mint"),"")</f>
        <v>P2P/Mint</v>
      </c>
      <c r="BC21" s="12" t="str">
        <f aca="false">IF(BC$17&lt;=$K$2,IF(AND(BC$17&lt;=52,MOD(BC$17-1,$A$19)=0),"Burn","P2P/Mint"),"")</f>
        <v/>
      </c>
      <c r="BD21" s="12" t="str">
        <f aca="false">IF(BD$17&lt;=$K$2,IF(AND(BD$17&lt;=52,MOD(BD$17-1,$A$19)=0),"Burn","P2P/Mint"),"")</f>
        <v/>
      </c>
    </row>
    <row r="22" customFormat="false" ht="15" hidden="false" customHeight="false" outlineLevel="0" collapsed="false">
      <c r="B22" s="11" t="s">
        <v>15</v>
      </c>
      <c r="C22" s="12" t="str">
        <f aca="false">IF(C$17&lt;=$K$2,IF(AND(AND(C$17&lt;=52,MOD(C$17-1,$A$19)=0),$A$19&gt;1),"Burn","P2P/Mint"),"")</f>
        <v>Burn</v>
      </c>
      <c r="D22" s="12" t="str">
        <f aca="false">IF(D$17&lt;=$K$2,IF(AND(AND(D$17&lt;=52,MOD(D$17-1,$A$19)=0),$A$19&gt;1),"Burn","P2P/Mint"),"")</f>
        <v>P2P/Mint</v>
      </c>
      <c r="E22" s="12" t="str">
        <f aca="false">IF(E$17&lt;=$K$2,IF(AND(AND(E$17&lt;=52,MOD(E$17-1,$A$19)=0),$A$19&gt;1),"Burn","P2P/Mint"),"")</f>
        <v>P2P/Mint</v>
      </c>
      <c r="F22" s="12" t="str">
        <f aca="false">IF(F$17&lt;=$K$2,IF(AND(AND(F$17&lt;=52,MOD(F$17-1,$A$19)=0),$A$19&gt;1),"Burn","P2P/Mint"),"")</f>
        <v>P2P/Mint</v>
      </c>
      <c r="G22" s="12" t="str">
        <f aca="false">IF(G$17&lt;=$K$2,IF(AND(AND(G$17&lt;=52,MOD(G$17-1,$A$19)=0),$A$19&gt;1),"Burn","P2P/Mint"),"")</f>
        <v>Burn</v>
      </c>
      <c r="H22" s="12" t="str">
        <f aca="false">IF(H$17&lt;=$K$2,IF(AND(AND(H$17&lt;=52,MOD(H$17-1,$A$19)=0),$A$19&gt;1),"Burn","P2P/Mint"),"")</f>
        <v>P2P/Mint</v>
      </c>
      <c r="I22" s="12" t="str">
        <f aca="false">IF(I$17&lt;=$K$2,IF(AND(AND(I$17&lt;=52,MOD(I$17-1,$A$19)=0),$A$19&gt;1),"Burn","P2P/Mint"),"")</f>
        <v>P2P/Mint</v>
      </c>
      <c r="J22" s="12" t="str">
        <f aca="false">IF(J$17&lt;=$K$2,IF(AND(AND(J$17&lt;=52,MOD(J$17-1,$A$19)=0),$A$19&gt;1),"Burn","P2P/Mint"),"")</f>
        <v>P2P/Mint</v>
      </c>
      <c r="K22" s="12" t="str">
        <f aca="false">IF(K$17&lt;=$K$2,IF(AND(AND(K$17&lt;=52,MOD(K$17-1,$A$19)=0),$A$19&gt;1),"Burn","P2P/Mint"),"")</f>
        <v>Burn</v>
      </c>
      <c r="L22" s="12" t="str">
        <f aca="false">IF(L$17&lt;=$K$2,IF(AND(AND(L$17&lt;=52,MOD(L$17-1,$A$19)=0),$A$19&gt;1),"Burn","P2P/Mint"),"")</f>
        <v>P2P/Mint</v>
      </c>
      <c r="M22" s="12" t="str">
        <f aca="false">IF(M$17&lt;=$K$2,IF(AND(AND(M$17&lt;=52,MOD(M$17-1,$A$19)=0),$A$19&gt;1),"Burn","P2P/Mint"),"")</f>
        <v>P2P/Mint</v>
      </c>
      <c r="N22" s="12" t="str">
        <f aca="false">IF(N$17&lt;=$K$2,IF(AND(AND(N$17&lt;=52,MOD(N$17-1,$A$19)=0),$A$19&gt;1),"Burn","P2P/Mint"),"")</f>
        <v>P2P/Mint</v>
      </c>
      <c r="O22" s="12" t="str">
        <f aca="false">IF(O$17&lt;=$K$2,IF(AND(AND(O$17&lt;=52,MOD(O$17-1,$A$19)=0),$A$19&gt;1),"Burn","P2P/Mint"),"")</f>
        <v>Burn</v>
      </c>
      <c r="P22" s="12" t="str">
        <f aca="false">IF(P$17&lt;=$K$2,IF(AND(AND(P$17&lt;=52,MOD(P$17-1,$A$19)=0),$A$19&gt;1),"Burn","P2P/Mint"),"")</f>
        <v>P2P/Mint</v>
      </c>
      <c r="Q22" s="12" t="str">
        <f aca="false">IF(Q$17&lt;=$K$2,IF(AND(AND(Q$17&lt;=52,MOD(Q$17-1,$A$19)=0),$A$19&gt;1),"Burn","P2P/Mint"),"")</f>
        <v>P2P/Mint</v>
      </c>
      <c r="R22" s="12" t="str">
        <f aca="false">IF(R$17&lt;=$K$2,IF(AND(AND(R$17&lt;=52,MOD(R$17-1,$A$19)=0),$A$19&gt;1),"Burn","P2P/Mint"),"")</f>
        <v>P2P/Mint</v>
      </c>
      <c r="S22" s="12" t="str">
        <f aca="false">IF(S$17&lt;=$K$2,IF(AND(AND(S$17&lt;=52,MOD(S$17-1,$A$19)=0),$A$19&gt;1),"Burn","P2P/Mint"),"")</f>
        <v>Burn</v>
      </c>
      <c r="T22" s="12" t="str">
        <f aca="false">IF(T$17&lt;=$K$2,IF(AND(AND(T$17&lt;=52,MOD(T$17-1,$A$19)=0),$A$19&gt;1),"Burn","P2P/Mint"),"")</f>
        <v>P2P/Mint</v>
      </c>
      <c r="U22" s="12" t="str">
        <f aca="false">IF(U$17&lt;=$K$2,IF(AND(AND(U$17&lt;=52,MOD(U$17-1,$A$19)=0),$A$19&gt;1),"Burn","P2P/Mint"),"")</f>
        <v>P2P/Mint</v>
      </c>
      <c r="V22" s="12" t="str">
        <f aca="false">IF(V$17&lt;=$K$2,IF(AND(AND(V$17&lt;=52,MOD(V$17-1,$A$19)=0),$A$19&gt;1),"Burn","P2P/Mint"),"")</f>
        <v>P2P/Mint</v>
      </c>
      <c r="W22" s="12" t="str">
        <f aca="false">IF(W$17&lt;=$K$2,IF(AND(AND(W$17&lt;=52,MOD(W$17-1,$A$19)=0),$A$19&gt;1),"Burn","P2P/Mint"),"")</f>
        <v>Burn</v>
      </c>
      <c r="X22" s="12" t="str">
        <f aca="false">IF(X$17&lt;=$K$2,IF(AND(AND(X$17&lt;=52,MOD(X$17-1,$A$19)=0),$A$19&gt;1),"Burn","P2P/Mint"),"")</f>
        <v>P2P/Mint</v>
      </c>
      <c r="Y22" s="12" t="str">
        <f aca="false">IF(Y$17&lt;=$K$2,IF(AND(AND(Y$17&lt;=52,MOD(Y$17-1,$A$19)=0),$A$19&gt;1),"Burn","P2P/Mint"),"")</f>
        <v>P2P/Mint</v>
      </c>
      <c r="Z22" s="12" t="str">
        <f aca="false">IF(Z$17&lt;=$K$2,IF(AND(AND(Z$17&lt;=52,MOD(Z$17-1,$A$19)=0),$A$19&gt;1),"Burn","P2P/Mint"),"")</f>
        <v>P2P/Mint</v>
      </c>
      <c r="AA22" s="12" t="str">
        <f aca="false">IF(AA$17&lt;=$K$2,IF(AND(AND(AA$17&lt;=52,MOD(AA$17-1,$A$19)=0),$A$19&gt;1),"Burn","P2P/Mint"),"")</f>
        <v>Burn</v>
      </c>
      <c r="AB22" s="12" t="str">
        <f aca="false">IF(AB$17&lt;=$K$2,IF(AND(AND(AB$17&lt;=52,MOD(AB$17-1,$A$19)=0),$A$19&gt;1),"Burn","P2P/Mint"),"")</f>
        <v>P2P/Mint</v>
      </c>
      <c r="AC22" s="12" t="str">
        <f aca="false">IF(AC$17&lt;=$K$2,IF(AND(AND(AC$17&lt;=52,MOD(AC$17-1,$A$19)=0),$A$19&gt;1),"Burn","P2P/Mint"),"")</f>
        <v>P2P/Mint</v>
      </c>
      <c r="AD22" s="12" t="str">
        <f aca="false">IF(AD$17&lt;=$K$2,IF(AND(AND(AD$17&lt;=52,MOD(AD$17-1,$A$19)=0),$A$19&gt;1),"Burn","P2P/Mint"),"")</f>
        <v>P2P/Mint</v>
      </c>
      <c r="AE22" s="12" t="str">
        <f aca="false">IF(AE$17&lt;=$K$2,IF(AND(AND(AE$17&lt;=52,MOD(AE$17-1,$A$19)=0),$A$19&gt;1),"Burn","P2P/Mint"),"")</f>
        <v>Burn</v>
      </c>
      <c r="AF22" s="12" t="str">
        <f aca="false">IF(AF$17&lt;=$K$2,IF(AND(AND(AF$17&lt;=52,MOD(AF$17-1,$A$19)=0),$A$19&gt;1),"Burn","P2P/Mint"),"")</f>
        <v>P2P/Mint</v>
      </c>
      <c r="AG22" s="12" t="str">
        <f aca="false">IF(AG$17&lt;=$K$2,IF(AND(AND(AG$17&lt;=52,MOD(AG$17-1,$A$19)=0),$A$19&gt;1),"Burn","P2P/Mint"),"")</f>
        <v>P2P/Mint</v>
      </c>
      <c r="AH22" s="12" t="str">
        <f aca="false">IF(AH$17&lt;=$K$2,IF(AND(AND(AH$17&lt;=52,MOD(AH$17-1,$A$19)=0),$A$19&gt;1),"Burn","P2P/Mint"),"")</f>
        <v>P2P/Mint</v>
      </c>
      <c r="AI22" s="12" t="str">
        <f aca="false">IF(AI$17&lt;=$K$2,IF(AND(AND(AI$17&lt;=52,MOD(AI$17-1,$A$19)=0),$A$19&gt;1),"Burn","P2P/Mint"),"")</f>
        <v>Burn</v>
      </c>
      <c r="AJ22" s="12" t="str">
        <f aca="false">IF(AJ$17&lt;=$K$2,IF(AND(AND(AJ$17&lt;=52,MOD(AJ$17-1,$A$19)=0),$A$19&gt;1),"Burn","P2P/Mint"),"")</f>
        <v>P2P/Mint</v>
      </c>
      <c r="AK22" s="12" t="str">
        <f aca="false">IF(AK$17&lt;=$K$2,IF(AND(AND(AK$17&lt;=52,MOD(AK$17-1,$A$19)=0),$A$19&gt;1),"Burn","P2P/Mint"),"")</f>
        <v>P2P/Mint</v>
      </c>
      <c r="AL22" s="12" t="str">
        <f aca="false">IF(AL$17&lt;=$K$2,IF(AND(AND(AL$17&lt;=52,MOD(AL$17-1,$A$19)=0),$A$19&gt;1),"Burn","P2P/Mint"),"")</f>
        <v>P2P/Mint</v>
      </c>
      <c r="AM22" s="12" t="str">
        <f aca="false">IF(AM$17&lt;=$K$2,IF(AND(AND(AM$17&lt;=52,MOD(AM$17-1,$A$19)=0),$A$19&gt;1),"Burn","P2P/Mint"),"")</f>
        <v>Burn</v>
      </c>
      <c r="AN22" s="12" t="str">
        <f aca="false">IF(AN$17&lt;=$K$2,IF(AND(AND(AN$17&lt;=52,MOD(AN$17-1,$A$19)=0),$A$19&gt;1),"Burn","P2P/Mint"),"")</f>
        <v>P2P/Mint</v>
      </c>
      <c r="AO22" s="12" t="str">
        <f aca="false">IF(AO$17&lt;=$K$2,IF(AND(AND(AO$17&lt;=52,MOD(AO$17-1,$A$19)=0),$A$19&gt;1),"Burn","P2P/Mint"),"")</f>
        <v>P2P/Mint</v>
      </c>
      <c r="AP22" s="12" t="str">
        <f aca="false">IF(AP$17&lt;=$K$2,IF(AND(AND(AP$17&lt;=52,MOD(AP$17-1,$A$19)=0),$A$19&gt;1),"Burn","P2P/Mint"),"")</f>
        <v>P2P/Mint</v>
      </c>
      <c r="AQ22" s="12" t="str">
        <f aca="false">IF(AQ$17&lt;=$K$2,IF(AND(AND(AQ$17&lt;=52,MOD(AQ$17-1,$A$19)=0),$A$19&gt;1),"Burn","P2P/Mint"),"")</f>
        <v>Burn</v>
      </c>
      <c r="AR22" s="12" t="str">
        <f aca="false">IF(AR$17&lt;=$K$2,IF(AND(AND(AR$17&lt;=52,MOD(AR$17-1,$A$19)=0),$A$19&gt;1),"Burn","P2P/Mint"),"")</f>
        <v>P2P/Mint</v>
      </c>
      <c r="AS22" s="12" t="str">
        <f aca="false">IF(AS$17&lt;=$K$2,IF(AND(AND(AS$17&lt;=52,MOD(AS$17-1,$A$19)=0),$A$19&gt;1),"Burn","P2P/Mint"),"")</f>
        <v>P2P/Mint</v>
      </c>
      <c r="AT22" s="12" t="str">
        <f aca="false">IF(AT$17&lt;=$K$2,IF(AND(AND(AT$17&lt;=52,MOD(AT$17-1,$A$19)=0),$A$19&gt;1),"Burn","P2P/Mint"),"")</f>
        <v>P2P/Mint</v>
      </c>
      <c r="AU22" s="12" t="str">
        <f aca="false">IF(AU$17&lt;=$K$2,IF(AND(AND(AU$17&lt;=52,MOD(AU$17-1,$A$19)=0),$A$19&gt;1),"Burn","P2P/Mint"),"")</f>
        <v>Burn</v>
      </c>
      <c r="AV22" s="12" t="str">
        <f aca="false">IF(AV$17&lt;=$K$2,IF(AND(AND(AV$17&lt;=52,MOD(AV$17-1,$A$19)=0),$A$19&gt;1),"Burn","P2P/Mint"),"")</f>
        <v>P2P/Mint</v>
      </c>
      <c r="AW22" s="12" t="str">
        <f aca="false">IF(AW$17&lt;=$K$2,IF(AND(AND(AW$17&lt;=52,MOD(AW$17-1,$A$19)=0),$A$19&gt;1),"Burn","P2P/Mint"),"")</f>
        <v>P2P/Mint</v>
      </c>
      <c r="AX22" s="12" t="str">
        <f aca="false">IF(AX$17&lt;=$K$2,IF(AND(AND(AX$17&lt;=52,MOD(AX$17-1,$A$19)=0),$A$19&gt;1),"Burn","P2P/Mint"),"")</f>
        <v>P2P/Mint</v>
      </c>
      <c r="AY22" s="12" t="str">
        <f aca="false">IF(AY$17&lt;=$K$2,IF(AND(AND(AY$17&lt;=52,MOD(AY$17-1,$A$19)=0),$A$19&gt;1),"Burn","P2P/Mint"),"")</f>
        <v>Burn</v>
      </c>
      <c r="AZ22" s="12" t="str">
        <f aca="false">IF(AZ$17&lt;=$K$2,IF(AND(AND(AZ$17&lt;=52,MOD(AZ$17-1,$A$19)=0),$A$19&gt;1),"Burn","P2P/Mint"),"")</f>
        <v>P2P/Mint</v>
      </c>
      <c r="BA22" s="12" t="str">
        <f aca="false">IF(BA$17&lt;=$K$2,IF(AND(AND(BA$17&lt;=52,MOD(BA$17-1,$A$19)=0),$A$19&gt;1),"Burn","P2P/Mint"),"")</f>
        <v>P2P/Mint</v>
      </c>
      <c r="BB22" s="12" t="str">
        <f aca="false">IF(BB$17&lt;=$K$2,IF(AND(AND(BB$17&lt;=52,MOD(BB$17-1,$A$19)=0),$A$19&gt;1),"Burn","P2P/Mint"),"")</f>
        <v>P2P/Mint</v>
      </c>
      <c r="BC22" s="12" t="str">
        <f aca="false">IF(BC$17&lt;=$K$2,IF(AND(AND(BC$17&lt;=52,MOD(BC$17-1,$A$19)=0),$A$19&gt;1),"Burn","P2P/Mint"),"")</f>
        <v/>
      </c>
      <c r="BD22" s="12" t="str">
        <f aca="false">IF(BD$17&lt;=$K$2,IF(AND(AND(BD$17&lt;=52,MOD(BD$17-1,$A$19)=0),$A$19&gt;1),"Burn","P2P/Mint"),"")</f>
        <v/>
      </c>
    </row>
    <row r="23" customFormat="false" ht="15" hidden="false" customHeight="false" outlineLevel="0" collapsed="false">
      <c r="B23" s="11" t="s">
        <v>16</v>
      </c>
      <c r="C23" s="12" t="str">
        <f aca="false">IF(C$17&lt;=$K$2,"P2P/Mint","")</f>
        <v>P2P/Mint</v>
      </c>
      <c r="D23" s="12" t="str">
        <f aca="false">IF(D$17&lt;=$K$2,"P2P/Mint","")</f>
        <v>P2P/Mint</v>
      </c>
      <c r="E23" s="12" t="str">
        <f aca="false">IF(E$17&lt;=$K$2,"P2P/Mint","")</f>
        <v>P2P/Mint</v>
      </c>
      <c r="F23" s="12" t="str">
        <f aca="false">IF(F$17&lt;=$K$2,"P2P/Mint","")</f>
        <v>P2P/Mint</v>
      </c>
      <c r="G23" s="12" t="str">
        <f aca="false">IF(G$17&lt;=$K$2,"P2P/Mint","")</f>
        <v>P2P/Mint</v>
      </c>
      <c r="H23" s="12" t="str">
        <f aca="false">IF(H$17&lt;=$K$2,"P2P/Mint","")</f>
        <v>P2P/Mint</v>
      </c>
      <c r="I23" s="12" t="str">
        <f aca="false">IF(I$17&lt;=$K$2,"P2P/Mint","")</f>
        <v>P2P/Mint</v>
      </c>
      <c r="J23" s="12" t="str">
        <f aca="false">IF(J$17&lt;=$K$2,"P2P/Mint","")</f>
        <v>P2P/Mint</v>
      </c>
      <c r="K23" s="12" t="str">
        <f aca="false">IF(K$17&lt;=$K$2,"P2P/Mint","")</f>
        <v>P2P/Mint</v>
      </c>
      <c r="L23" s="12" t="str">
        <f aca="false">IF(L$17&lt;=$K$2,"P2P/Mint","")</f>
        <v>P2P/Mint</v>
      </c>
      <c r="M23" s="12" t="str">
        <f aca="false">IF(M$17&lt;=$K$2,"P2P/Mint","")</f>
        <v>P2P/Mint</v>
      </c>
      <c r="N23" s="12" t="str">
        <f aca="false">IF(N$17&lt;=$K$2,"P2P/Mint","")</f>
        <v>P2P/Mint</v>
      </c>
      <c r="O23" s="12" t="str">
        <f aca="false">IF(O$17&lt;=$K$2,"P2P/Mint","")</f>
        <v>P2P/Mint</v>
      </c>
      <c r="P23" s="12" t="str">
        <f aca="false">IF(P$17&lt;=$K$2,"P2P/Mint","")</f>
        <v>P2P/Mint</v>
      </c>
      <c r="Q23" s="12" t="str">
        <f aca="false">IF(Q$17&lt;=$K$2,"P2P/Mint","")</f>
        <v>P2P/Mint</v>
      </c>
      <c r="R23" s="12" t="str">
        <f aca="false">IF(R$17&lt;=$K$2,"P2P/Mint","")</f>
        <v>P2P/Mint</v>
      </c>
      <c r="S23" s="12" t="str">
        <f aca="false">IF(S$17&lt;=$K$2,"P2P/Mint","")</f>
        <v>P2P/Mint</v>
      </c>
      <c r="T23" s="12" t="str">
        <f aca="false">IF(T$17&lt;=$K$2,"P2P/Mint","")</f>
        <v>P2P/Mint</v>
      </c>
      <c r="U23" s="12" t="str">
        <f aca="false">IF(U$17&lt;=$K$2,"P2P/Mint","")</f>
        <v>P2P/Mint</v>
      </c>
      <c r="V23" s="12" t="str">
        <f aca="false">IF(V$17&lt;=$K$2,"P2P/Mint","")</f>
        <v>P2P/Mint</v>
      </c>
      <c r="W23" s="12" t="str">
        <f aca="false">IF(W$17&lt;=$K$2,"P2P/Mint","")</f>
        <v>P2P/Mint</v>
      </c>
      <c r="X23" s="12" t="str">
        <f aca="false">IF(X$17&lt;=$K$2,"P2P/Mint","")</f>
        <v>P2P/Mint</v>
      </c>
      <c r="Y23" s="12" t="str">
        <f aca="false">IF(Y$17&lt;=$K$2,"P2P/Mint","")</f>
        <v>P2P/Mint</v>
      </c>
      <c r="Z23" s="12" t="str">
        <f aca="false">IF(Z$17&lt;=$K$2,"P2P/Mint","")</f>
        <v>P2P/Mint</v>
      </c>
      <c r="AA23" s="12" t="str">
        <f aca="false">IF(AA$17&lt;=$K$2,"P2P/Mint","")</f>
        <v>P2P/Mint</v>
      </c>
      <c r="AB23" s="12" t="str">
        <f aca="false">IF(AB$17&lt;=$K$2,"P2P/Mint","")</f>
        <v>P2P/Mint</v>
      </c>
      <c r="AC23" s="12" t="str">
        <f aca="false">IF(AC$17&lt;=$K$2,"P2P/Mint","")</f>
        <v>P2P/Mint</v>
      </c>
      <c r="AD23" s="12" t="str">
        <f aca="false">IF(AD$17&lt;=$K$2,"P2P/Mint","")</f>
        <v>P2P/Mint</v>
      </c>
      <c r="AE23" s="12" t="str">
        <f aca="false">IF(AE$17&lt;=$K$2,"P2P/Mint","")</f>
        <v>P2P/Mint</v>
      </c>
      <c r="AF23" s="12" t="str">
        <f aca="false">IF(AF$17&lt;=$K$2,"P2P/Mint","")</f>
        <v>P2P/Mint</v>
      </c>
      <c r="AG23" s="12" t="str">
        <f aca="false">IF(AG$17&lt;=$K$2,"P2P/Mint","")</f>
        <v>P2P/Mint</v>
      </c>
      <c r="AH23" s="12" t="str">
        <f aca="false">IF(AH$17&lt;=$K$2,"P2P/Mint","")</f>
        <v>P2P/Mint</v>
      </c>
      <c r="AI23" s="12" t="str">
        <f aca="false">IF(AI$17&lt;=$K$2,"P2P/Mint","")</f>
        <v>P2P/Mint</v>
      </c>
      <c r="AJ23" s="12" t="str">
        <f aca="false">IF(AJ$17&lt;=$K$2,"P2P/Mint","")</f>
        <v>P2P/Mint</v>
      </c>
      <c r="AK23" s="12" t="str">
        <f aca="false">IF(AK$17&lt;=$K$2,"P2P/Mint","")</f>
        <v>P2P/Mint</v>
      </c>
      <c r="AL23" s="12" t="str">
        <f aca="false">IF(AL$17&lt;=$K$2,"P2P/Mint","")</f>
        <v>P2P/Mint</v>
      </c>
      <c r="AM23" s="12" t="str">
        <f aca="false">IF(AM$17&lt;=$K$2,"P2P/Mint","")</f>
        <v>P2P/Mint</v>
      </c>
      <c r="AN23" s="12" t="str">
        <f aca="false">IF(AN$17&lt;=$K$2,"P2P/Mint","")</f>
        <v>P2P/Mint</v>
      </c>
      <c r="AO23" s="12" t="str">
        <f aca="false">IF(AO$17&lt;=$K$2,"P2P/Mint","")</f>
        <v>P2P/Mint</v>
      </c>
      <c r="AP23" s="12" t="str">
        <f aca="false">IF(AP$17&lt;=$K$2,"P2P/Mint","")</f>
        <v>P2P/Mint</v>
      </c>
      <c r="AQ23" s="12" t="str">
        <f aca="false">IF(AQ$17&lt;=$K$2,"P2P/Mint","")</f>
        <v>P2P/Mint</v>
      </c>
      <c r="AR23" s="12" t="str">
        <f aca="false">IF(AR$17&lt;=$K$2,"P2P/Mint","")</f>
        <v>P2P/Mint</v>
      </c>
      <c r="AS23" s="12" t="str">
        <f aca="false">IF(AS$17&lt;=$K$2,"P2P/Mint","")</f>
        <v>P2P/Mint</v>
      </c>
      <c r="AT23" s="12" t="str">
        <f aca="false">IF(AT$17&lt;=$K$2,"P2P/Mint","")</f>
        <v>P2P/Mint</v>
      </c>
      <c r="AU23" s="12" t="str">
        <f aca="false">IF(AU$17&lt;=$K$2,"P2P/Mint","")</f>
        <v>P2P/Mint</v>
      </c>
      <c r="AV23" s="12" t="str">
        <f aca="false">IF(AV$17&lt;=$K$2,"P2P/Mint","")</f>
        <v>P2P/Mint</v>
      </c>
      <c r="AW23" s="12" t="str">
        <f aca="false">IF(AW$17&lt;=$K$2,"P2P/Mint","")</f>
        <v>P2P/Mint</v>
      </c>
      <c r="AX23" s="12" t="str">
        <f aca="false">IF(AX$17&lt;=$K$2,"P2P/Mint","")</f>
        <v>P2P/Mint</v>
      </c>
      <c r="AY23" s="12" t="str">
        <f aca="false">IF(AY$17&lt;=$K$2,"P2P/Mint","")</f>
        <v>P2P/Mint</v>
      </c>
      <c r="AZ23" s="12" t="str">
        <f aca="false">IF(AZ$17&lt;=$K$2,"P2P/Mint","")</f>
        <v>P2P/Mint</v>
      </c>
      <c r="BA23" s="12" t="str">
        <f aca="false">IF(BA$17&lt;=$K$2,"P2P/Mint","")</f>
        <v>P2P/Mint</v>
      </c>
      <c r="BB23" s="12" t="str">
        <f aca="false">IF(BB$17&lt;=$K$2,"P2P/Mint","")</f>
        <v>P2P/Mint</v>
      </c>
      <c r="BC23" s="12" t="str">
        <f aca="false">IF(BC$17&lt;=$K$2,"P2P/Mint","")</f>
        <v/>
      </c>
      <c r="BD23" s="12" t="str">
        <f aca="false">IF(BD$17&lt;=$K$2,"P2P/Mint","")</f>
        <v/>
      </c>
    </row>
    <row r="24" customFormat="false" ht="15" hidden="false" customHeight="false" outlineLevel="0" collapsed="false">
      <c r="B24" s="11" t="s">
        <v>17</v>
      </c>
      <c r="C24" s="12" t="str">
        <f aca="false">IF(C$17&lt;=$K$2,"P2P/Mint","")</f>
        <v>P2P/Mint</v>
      </c>
      <c r="D24" s="12" t="str">
        <f aca="false">IF(D$17&lt;=$K$2,"P2P/Mint","")</f>
        <v>P2P/Mint</v>
      </c>
      <c r="E24" s="12" t="str">
        <f aca="false">IF(E$17&lt;=$K$2,"P2P/Mint","")</f>
        <v>P2P/Mint</v>
      </c>
      <c r="F24" s="12" t="str">
        <f aca="false">IF(F$17&lt;=$K$2,"P2P/Mint","")</f>
        <v>P2P/Mint</v>
      </c>
      <c r="G24" s="12" t="str">
        <f aca="false">IF(G$17&lt;=$K$2,"P2P/Mint","")</f>
        <v>P2P/Mint</v>
      </c>
      <c r="H24" s="12" t="str">
        <f aca="false">IF(H$17&lt;=$K$2,"P2P/Mint","")</f>
        <v>P2P/Mint</v>
      </c>
      <c r="I24" s="12" t="str">
        <f aca="false">IF(I$17&lt;=$K$2,"P2P/Mint","")</f>
        <v>P2P/Mint</v>
      </c>
      <c r="J24" s="12" t="str">
        <f aca="false">IF(J$17&lt;=$K$2,"P2P/Mint","")</f>
        <v>P2P/Mint</v>
      </c>
      <c r="K24" s="12" t="str">
        <f aca="false">IF(K$17&lt;=$K$2,"P2P/Mint","")</f>
        <v>P2P/Mint</v>
      </c>
      <c r="L24" s="12" t="str">
        <f aca="false">IF(L$17&lt;=$K$2,"P2P/Mint","")</f>
        <v>P2P/Mint</v>
      </c>
      <c r="M24" s="12" t="str">
        <f aca="false">IF(M$17&lt;=$K$2,"P2P/Mint","")</f>
        <v>P2P/Mint</v>
      </c>
      <c r="N24" s="12" t="str">
        <f aca="false">IF(N$17&lt;=$K$2,"P2P/Mint","")</f>
        <v>P2P/Mint</v>
      </c>
      <c r="O24" s="12" t="str">
        <f aca="false">IF(O$17&lt;=$K$2,"P2P/Mint","")</f>
        <v>P2P/Mint</v>
      </c>
      <c r="P24" s="12" t="str">
        <f aca="false">IF(P$17&lt;=$K$2,"P2P/Mint","")</f>
        <v>P2P/Mint</v>
      </c>
      <c r="Q24" s="12" t="str">
        <f aca="false">IF(Q$17&lt;=$K$2,"P2P/Mint","")</f>
        <v>P2P/Mint</v>
      </c>
      <c r="R24" s="12" t="str">
        <f aca="false">IF(R$17&lt;=$K$2,"P2P/Mint","")</f>
        <v>P2P/Mint</v>
      </c>
      <c r="S24" s="12" t="str">
        <f aca="false">IF(S$17&lt;=$K$2,"P2P/Mint","")</f>
        <v>P2P/Mint</v>
      </c>
      <c r="T24" s="12" t="str">
        <f aca="false">IF(T$17&lt;=$K$2,"P2P/Mint","")</f>
        <v>P2P/Mint</v>
      </c>
      <c r="U24" s="12" t="str">
        <f aca="false">IF(U$17&lt;=$K$2,"P2P/Mint","")</f>
        <v>P2P/Mint</v>
      </c>
      <c r="V24" s="12" t="str">
        <f aca="false">IF(V$17&lt;=$K$2,"P2P/Mint","")</f>
        <v>P2P/Mint</v>
      </c>
      <c r="W24" s="12" t="str">
        <f aca="false">IF(W$17&lt;=$K$2,"P2P/Mint","")</f>
        <v>P2P/Mint</v>
      </c>
      <c r="X24" s="12" t="str">
        <f aca="false">IF(X$17&lt;=$K$2,"P2P/Mint","")</f>
        <v>P2P/Mint</v>
      </c>
      <c r="Y24" s="12" t="str">
        <f aca="false">IF(Y$17&lt;=$K$2,"P2P/Mint","")</f>
        <v>P2P/Mint</v>
      </c>
      <c r="Z24" s="12" t="str">
        <f aca="false">IF(Z$17&lt;=$K$2,"P2P/Mint","")</f>
        <v>P2P/Mint</v>
      </c>
      <c r="AA24" s="12" t="str">
        <f aca="false">IF(AA$17&lt;=$K$2,"P2P/Mint","")</f>
        <v>P2P/Mint</v>
      </c>
      <c r="AB24" s="12" t="str">
        <f aca="false">IF(AB$17&lt;=$K$2,"P2P/Mint","")</f>
        <v>P2P/Mint</v>
      </c>
      <c r="AC24" s="12" t="str">
        <f aca="false">IF(AC$17&lt;=$K$2,"P2P/Mint","")</f>
        <v>P2P/Mint</v>
      </c>
      <c r="AD24" s="12" t="str">
        <f aca="false">IF(AD$17&lt;=$K$2,"P2P/Mint","")</f>
        <v>P2P/Mint</v>
      </c>
      <c r="AE24" s="12" t="str">
        <f aca="false">IF(AE$17&lt;=$K$2,"P2P/Mint","")</f>
        <v>P2P/Mint</v>
      </c>
      <c r="AF24" s="12" t="str">
        <f aca="false">IF(AF$17&lt;=$K$2,"P2P/Mint","")</f>
        <v>P2P/Mint</v>
      </c>
      <c r="AG24" s="12" t="str">
        <f aca="false">IF(AG$17&lt;=$K$2,"P2P/Mint","")</f>
        <v>P2P/Mint</v>
      </c>
      <c r="AH24" s="12" t="str">
        <f aca="false">IF(AH$17&lt;=$K$2,"P2P/Mint","")</f>
        <v>P2P/Mint</v>
      </c>
      <c r="AI24" s="12" t="str">
        <f aca="false">IF(AI$17&lt;=$K$2,"P2P/Mint","")</f>
        <v>P2P/Mint</v>
      </c>
      <c r="AJ24" s="12" t="str">
        <f aca="false">IF(AJ$17&lt;=$K$2,"P2P/Mint","")</f>
        <v>P2P/Mint</v>
      </c>
      <c r="AK24" s="12" t="str">
        <f aca="false">IF(AK$17&lt;=$K$2,"P2P/Mint","")</f>
        <v>P2P/Mint</v>
      </c>
      <c r="AL24" s="12" t="str">
        <f aca="false">IF(AL$17&lt;=$K$2,"P2P/Mint","")</f>
        <v>P2P/Mint</v>
      </c>
      <c r="AM24" s="12" t="str">
        <f aca="false">IF(AM$17&lt;=$K$2,"P2P/Mint","")</f>
        <v>P2P/Mint</v>
      </c>
      <c r="AN24" s="12" t="str">
        <f aca="false">IF(AN$17&lt;=$K$2,"P2P/Mint","")</f>
        <v>P2P/Mint</v>
      </c>
      <c r="AO24" s="12" t="str">
        <f aca="false">IF(AO$17&lt;=$K$2,"P2P/Mint","")</f>
        <v>P2P/Mint</v>
      </c>
      <c r="AP24" s="12" t="str">
        <f aca="false">IF(AP$17&lt;=$K$2,"P2P/Mint","")</f>
        <v>P2P/Mint</v>
      </c>
      <c r="AQ24" s="12" t="str">
        <f aca="false">IF(AQ$17&lt;=$K$2,"P2P/Mint","")</f>
        <v>P2P/Mint</v>
      </c>
      <c r="AR24" s="12" t="str">
        <f aca="false">IF(AR$17&lt;=$K$2,"P2P/Mint","")</f>
        <v>P2P/Mint</v>
      </c>
      <c r="AS24" s="12" t="str">
        <f aca="false">IF(AS$17&lt;=$K$2,"P2P/Mint","")</f>
        <v>P2P/Mint</v>
      </c>
      <c r="AT24" s="12" t="str">
        <f aca="false">IF(AT$17&lt;=$K$2,"P2P/Mint","")</f>
        <v>P2P/Mint</v>
      </c>
      <c r="AU24" s="12" t="str">
        <f aca="false">IF(AU$17&lt;=$K$2,"P2P/Mint","")</f>
        <v>P2P/Mint</v>
      </c>
      <c r="AV24" s="12" t="str">
        <f aca="false">IF(AV$17&lt;=$K$2,"P2P/Mint","")</f>
        <v>P2P/Mint</v>
      </c>
      <c r="AW24" s="12" t="str">
        <f aca="false">IF(AW$17&lt;=$K$2,"P2P/Mint","")</f>
        <v>P2P/Mint</v>
      </c>
      <c r="AX24" s="12" t="str">
        <f aca="false">IF(AX$17&lt;=$K$2,"P2P/Mint","")</f>
        <v>P2P/Mint</v>
      </c>
      <c r="AY24" s="12" t="str">
        <f aca="false">IF(AY$17&lt;=$K$2,"P2P/Mint","")</f>
        <v>P2P/Mint</v>
      </c>
      <c r="AZ24" s="12" t="str">
        <f aca="false">IF(AZ$17&lt;=$K$2,"P2P/Mint","")</f>
        <v>P2P/Mint</v>
      </c>
      <c r="BA24" s="12" t="str">
        <f aca="false">IF(BA$17&lt;=$K$2,"P2P/Mint","")</f>
        <v>P2P/Mint</v>
      </c>
      <c r="BB24" s="12" t="str">
        <f aca="false">IF(BB$17&lt;=$K$2,"P2P/Mint","")</f>
        <v>P2P/Mint</v>
      </c>
      <c r="BC24" s="12" t="str">
        <f aca="false">IF(BC$17&lt;=$K$2,"P2P/Mint","")</f>
        <v/>
      </c>
      <c r="BD24" s="12" t="str">
        <f aca="false">IF(BD$17&lt;=$K$2,"P2P/Mint","")</f>
        <v/>
      </c>
    </row>
    <row r="25" customFormat="false" ht="15" hidden="false" customHeight="false" outlineLevel="0" collapsed="false">
      <c r="B25" s="11" t="s">
        <v>18</v>
      </c>
      <c r="C25" s="12" t="str">
        <f aca="false">IF(C$17&lt;=$K$2,"P2P/Mint","")</f>
        <v>P2P/Mint</v>
      </c>
      <c r="D25" s="12" t="str">
        <f aca="false">IF(D$17&lt;=$K$2,"P2P/Mint","")</f>
        <v>P2P/Mint</v>
      </c>
      <c r="E25" s="12" t="str">
        <f aca="false">IF(E$17&lt;=$K$2,"P2P/Mint","")</f>
        <v>P2P/Mint</v>
      </c>
      <c r="F25" s="12" t="str">
        <f aca="false">IF(F$17&lt;=$K$2,"P2P/Mint","")</f>
        <v>P2P/Mint</v>
      </c>
      <c r="G25" s="12" t="str">
        <f aca="false">IF(G$17&lt;=$K$2,"P2P/Mint","")</f>
        <v>P2P/Mint</v>
      </c>
      <c r="H25" s="12" t="str">
        <f aca="false">IF(H$17&lt;=$K$2,"P2P/Mint","")</f>
        <v>P2P/Mint</v>
      </c>
      <c r="I25" s="12" t="str">
        <f aca="false">IF(I$17&lt;=$K$2,"P2P/Mint","")</f>
        <v>P2P/Mint</v>
      </c>
      <c r="J25" s="12" t="str">
        <f aca="false">IF(J$17&lt;=$K$2,"P2P/Mint","")</f>
        <v>P2P/Mint</v>
      </c>
      <c r="K25" s="12" t="str">
        <f aca="false">IF(K$17&lt;=$K$2,"P2P/Mint","")</f>
        <v>P2P/Mint</v>
      </c>
      <c r="L25" s="12" t="str">
        <f aca="false">IF(L$17&lt;=$K$2,"P2P/Mint","")</f>
        <v>P2P/Mint</v>
      </c>
      <c r="M25" s="12" t="str">
        <f aca="false">IF(M$17&lt;=$K$2,"P2P/Mint","")</f>
        <v>P2P/Mint</v>
      </c>
      <c r="N25" s="12" t="str">
        <f aca="false">IF(N$17&lt;=$K$2,"P2P/Mint","")</f>
        <v>P2P/Mint</v>
      </c>
      <c r="O25" s="12" t="str">
        <f aca="false">IF(O$17&lt;=$K$2,"P2P/Mint","")</f>
        <v>P2P/Mint</v>
      </c>
      <c r="P25" s="12" t="str">
        <f aca="false">IF(P$17&lt;=$K$2,"P2P/Mint","")</f>
        <v>P2P/Mint</v>
      </c>
      <c r="Q25" s="12" t="str">
        <f aca="false">IF(Q$17&lt;=$K$2,"P2P/Mint","")</f>
        <v>P2P/Mint</v>
      </c>
      <c r="R25" s="12" t="str">
        <f aca="false">IF(R$17&lt;=$K$2,"P2P/Mint","")</f>
        <v>P2P/Mint</v>
      </c>
      <c r="S25" s="12" t="str">
        <f aca="false">IF(S$17&lt;=$K$2,"P2P/Mint","")</f>
        <v>P2P/Mint</v>
      </c>
      <c r="T25" s="12" t="str">
        <f aca="false">IF(T$17&lt;=$K$2,"P2P/Mint","")</f>
        <v>P2P/Mint</v>
      </c>
      <c r="U25" s="12" t="str">
        <f aca="false">IF(U$17&lt;=$K$2,"P2P/Mint","")</f>
        <v>P2P/Mint</v>
      </c>
      <c r="V25" s="12" t="str">
        <f aca="false">IF(V$17&lt;=$K$2,"P2P/Mint","")</f>
        <v>P2P/Mint</v>
      </c>
      <c r="W25" s="12" t="str">
        <f aca="false">IF(W$17&lt;=$K$2,"P2P/Mint","")</f>
        <v>P2P/Mint</v>
      </c>
      <c r="X25" s="12" t="str">
        <f aca="false">IF(X$17&lt;=$K$2,"P2P/Mint","")</f>
        <v>P2P/Mint</v>
      </c>
      <c r="Y25" s="12" t="str">
        <f aca="false">IF(Y$17&lt;=$K$2,"P2P/Mint","")</f>
        <v>P2P/Mint</v>
      </c>
      <c r="Z25" s="12" t="str">
        <f aca="false">IF(Z$17&lt;=$K$2,"P2P/Mint","")</f>
        <v>P2P/Mint</v>
      </c>
      <c r="AA25" s="12" t="str">
        <f aca="false">IF(AA$17&lt;=$K$2,"P2P/Mint","")</f>
        <v>P2P/Mint</v>
      </c>
      <c r="AB25" s="12" t="str">
        <f aca="false">IF(AB$17&lt;=$K$2,"P2P/Mint","")</f>
        <v>P2P/Mint</v>
      </c>
      <c r="AC25" s="12" t="str">
        <f aca="false">IF(AC$17&lt;=$K$2,"P2P/Mint","")</f>
        <v>P2P/Mint</v>
      </c>
      <c r="AD25" s="12" t="str">
        <f aca="false">IF(AD$17&lt;=$K$2,"P2P/Mint","")</f>
        <v>P2P/Mint</v>
      </c>
      <c r="AE25" s="12" t="str">
        <f aca="false">IF(AE$17&lt;=$K$2,"P2P/Mint","")</f>
        <v>P2P/Mint</v>
      </c>
      <c r="AF25" s="12" t="str">
        <f aca="false">IF(AF$17&lt;=$K$2,"P2P/Mint","")</f>
        <v>P2P/Mint</v>
      </c>
      <c r="AG25" s="12" t="str">
        <f aca="false">IF(AG$17&lt;=$K$2,"P2P/Mint","")</f>
        <v>P2P/Mint</v>
      </c>
      <c r="AH25" s="12" t="str">
        <f aca="false">IF(AH$17&lt;=$K$2,"P2P/Mint","")</f>
        <v>P2P/Mint</v>
      </c>
      <c r="AI25" s="12" t="str">
        <f aca="false">IF(AI$17&lt;=$K$2,"P2P/Mint","")</f>
        <v>P2P/Mint</v>
      </c>
      <c r="AJ25" s="12" t="str">
        <f aca="false">IF(AJ$17&lt;=$K$2,"P2P/Mint","")</f>
        <v>P2P/Mint</v>
      </c>
      <c r="AK25" s="12" t="str">
        <f aca="false">IF(AK$17&lt;=$K$2,"P2P/Mint","")</f>
        <v>P2P/Mint</v>
      </c>
      <c r="AL25" s="12" t="str">
        <f aca="false">IF(AL$17&lt;=$K$2,"P2P/Mint","")</f>
        <v>P2P/Mint</v>
      </c>
      <c r="AM25" s="12" t="str">
        <f aca="false">IF(AM$17&lt;=$K$2,"P2P/Mint","")</f>
        <v>P2P/Mint</v>
      </c>
      <c r="AN25" s="12" t="str">
        <f aca="false">IF(AN$17&lt;=$K$2,"P2P/Mint","")</f>
        <v>P2P/Mint</v>
      </c>
      <c r="AO25" s="12" t="str">
        <f aca="false">IF(AO$17&lt;=$K$2,"P2P/Mint","")</f>
        <v>P2P/Mint</v>
      </c>
      <c r="AP25" s="12" t="str">
        <f aca="false">IF(AP$17&lt;=$K$2,"P2P/Mint","")</f>
        <v>P2P/Mint</v>
      </c>
      <c r="AQ25" s="12" t="str">
        <f aca="false">IF(AQ$17&lt;=$K$2,"P2P/Mint","")</f>
        <v>P2P/Mint</v>
      </c>
      <c r="AR25" s="12" t="str">
        <f aca="false">IF(AR$17&lt;=$K$2,"P2P/Mint","")</f>
        <v>P2P/Mint</v>
      </c>
      <c r="AS25" s="12" t="str">
        <f aca="false">IF(AS$17&lt;=$K$2,"P2P/Mint","")</f>
        <v>P2P/Mint</v>
      </c>
      <c r="AT25" s="12" t="str">
        <f aca="false">IF(AT$17&lt;=$K$2,"P2P/Mint","")</f>
        <v>P2P/Mint</v>
      </c>
      <c r="AU25" s="12" t="str">
        <f aca="false">IF(AU$17&lt;=$K$2,"P2P/Mint","")</f>
        <v>P2P/Mint</v>
      </c>
      <c r="AV25" s="12" t="str">
        <f aca="false">IF(AV$17&lt;=$K$2,"P2P/Mint","")</f>
        <v>P2P/Mint</v>
      </c>
      <c r="AW25" s="12" t="str">
        <f aca="false">IF(AW$17&lt;=$K$2,"P2P/Mint","")</f>
        <v>P2P/Mint</v>
      </c>
      <c r="AX25" s="12" t="str">
        <f aca="false">IF(AX$17&lt;=$K$2,"P2P/Mint","")</f>
        <v>P2P/Mint</v>
      </c>
      <c r="AY25" s="12" t="str">
        <f aca="false">IF(AY$17&lt;=$K$2,"P2P/Mint","")</f>
        <v>P2P/Mint</v>
      </c>
      <c r="AZ25" s="12" t="str">
        <f aca="false">IF(AZ$17&lt;=$K$2,"P2P/Mint","")</f>
        <v>P2P/Mint</v>
      </c>
      <c r="BA25" s="12" t="str">
        <f aca="false">IF(BA$17&lt;=$K$2,"P2P/Mint","")</f>
        <v>P2P/Mint</v>
      </c>
      <c r="BB25" s="12" t="str">
        <f aca="false">IF(BB$17&lt;=$K$2,"P2P/Mint","")</f>
        <v>P2P/Mint</v>
      </c>
      <c r="BC25" s="12" t="str">
        <f aca="false">IF(BC$17&lt;=$K$2,"P2P/Mint","")</f>
        <v/>
      </c>
      <c r="BD25" s="12" t="str">
        <f aca="false">IF(BD$17&lt;=$K$2,"P2P/Mint","")</f>
        <v/>
      </c>
    </row>
    <row r="26" customFormat="false" ht="15" hidden="false" customHeight="false" outlineLevel="0" collapsed="false">
      <c r="B26" s="11" t="s">
        <v>19</v>
      </c>
      <c r="C26" s="12" t="str">
        <f aca="false">IF(C$17&lt;=$K$2,"P2P/Mint","")</f>
        <v>P2P/Mint</v>
      </c>
      <c r="D26" s="12" t="str">
        <f aca="false">IF(D$17&lt;=$K$2,"P2P/Mint","")</f>
        <v>P2P/Mint</v>
      </c>
      <c r="E26" s="12" t="str">
        <f aca="false">IF(E$17&lt;=$K$2,"P2P/Mint","")</f>
        <v>P2P/Mint</v>
      </c>
      <c r="F26" s="12" t="str">
        <f aca="false">IF(F$17&lt;=$K$2,"P2P/Mint","")</f>
        <v>P2P/Mint</v>
      </c>
      <c r="G26" s="12" t="str">
        <f aca="false">IF(G$17&lt;=$K$2,"P2P/Mint","")</f>
        <v>P2P/Mint</v>
      </c>
      <c r="H26" s="12" t="str">
        <f aca="false">IF(H$17&lt;=$K$2,"P2P/Mint","")</f>
        <v>P2P/Mint</v>
      </c>
      <c r="I26" s="12" t="str">
        <f aca="false">IF(I$17&lt;=$K$2,"P2P/Mint","")</f>
        <v>P2P/Mint</v>
      </c>
      <c r="J26" s="12" t="str">
        <f aca="false">IF(J$17&lt;=$K$2,"P2P/Mint","")</f>
        <v>P2P/Mint</v>
      </c>
      <c r="K26" s="12" t="str">
        <f aca="false">IF(K$17&lt;=$K$2,"P2P/Mint","")</f>
        <v>P2P/Mint</v>
      </c>
      <c r="L26" s="12" t="str">
        <f aca="false">IF(L$17&lt;=$K$2,"P2P/Mint","")</f>
        <v>P2P/Mint</v>
      </c>
      <c r="M26" s="12" t="str">
        <f aca="false">IF(M$17&lt;=$K$2,"P2P/Mint","")</f>
        <v>P2P/Mint</v>
      </c>
      <c r="N26" s="12" t="str">
        <f aca="false">IF(N$17&lt;=$K$2,"P2P/Mint","")</f>
        <v>P2P/Mint</v>
      </c>
      <c r="O26" s="12" t="str">
        <f aca="false">IF(O$17&lt;=$K$2,"P2P/Mint","")</f>
        <v>P2P/Mint</v>
      </c>
      <c r="P26" s="12" t="str">
        <f aca="false">IF(P$17&lt;=$K$2,"P2P/Mint","")</f>
        <v>P2P/Mint</v>
      </c>
      <c r="Q26" s="12" t="str">
        <f aca="false">IF(Q$17&lt;=$K$2,"P2P/Mint","")</f>
        <v>P2P/Mint</v>
      </c>
      <c r="R26" s="12" t="str">
        <f aca="false">IF(R$17&lt;=$K$2,"P2P/Mint","")</f>
        <v>P2P/Mint</v>
      </c>
      <c r="S26" s="12" t="str">
        <f aca="false">IF(S$17&lt;=$K$2,"P2P/Mint","")</f>
        <v>P2P/Mint</v>
      </c>
      <c r="T26" s="12" t="str">
        <f aca="false">IF(T$17&lt;=$K$2,"P2P/Mint","")</f>
        <v>P2P/Mint</v>
      </c>
      <c r="U26" s="12" t="str">
        <f aca="false">IF(U$17&lt;=$K$2,"P2P/Mint","")</f>
        <v>P2P/Mint</v>
      </c>
      <c r="V26" s="12" t="str">
        <f aca="false">IF(V$17&lt;=$K$2,"P2P/Mint","")</f>
        <v>P2P/Mint</v>
      </c>
      <c r="W26" s="12" t="str">
        <f aca="false">IF(W$17&lt;=$K$2,"P2P/Mint","")</f>
        <v>P2P/Mint</v>
      </c>
      <c r="X26" s="12" t="str">
        <f aca="false">IF(X$17&lt;=$K$2,"P2P/Mint","")</f>
        <v>P2P/Mint</v>
      </c>
      <c r="Y26" s="12" t="str">
        <f aca="false">IF(Y$17&lt;=$K$2,"P2P/Mint","")</f>
        <v>P2P/Mint</v>
      </c>
      <c r="Z26" s="12" t="str">
        <f aca="false">IF(Z$17&lt;=$K$2,"P2P/Mint","")</f>
        <v>P2P/Mint</v>
      </c>
      <c r="AA26" s="12" t="str">
        <f aca="false">IF(AA$17&lt;=$K$2,"P2P/Mint","")</f>
        <v>P2P/Mint</v>
      </c>
      <c r="AB26" s="12" t="str">
        <f aca="false">IF(AB$17&lt;=$K$2,"P2P/Mint","")</f>
        <v>P2P/Mint</v>
      </c>
      <c r="AC26" s="12" t="str">
        <f aca="false">IF(AC$17&lt;=$K$2,"P2P/Mint","")</f>
        <v>P2P/Mint</v>
      </c>
      <c r="AD26" s="12" t="str">
        <f aca="false">IF(AD$17&lt;=$K$2,"P2P/Mint","")</f>
        <v>P2P/Mint</v>
      </c>
      <c r="AE26" s="12" t="str">
        <f aca="false">IF(AE$17&lt;=$K$2,"P2P/Mint","")</f>
        <v>P2P/Mint</v>
      </c>
      <c r="AF26" s="12" t="str">
        <f aca="false">IF(AF$17&lt;=$K$2,"P2P/Mint","")</f>
        <v>P2P/Mint</v>
      </c>
      <c r="AG26" s="12" t="str">
        <f aca="false">IF(AG$17&lt;=$K$2,"P2P/Mint","")</f>
        <v>P2P/Mint</v>
      </c>
      <c r="AH26" s="12" t="str">
        <f aca="false">IF(AH$17&lt;=$K$2,"P2P/Mint","")</f>
        <v>P2P/Mint</v>
      </c>
      <c r="AI26" s="12" t="str">
        <f aca="false">IF(AI$17&lt;=$K$2,"P2P/Mint","")</f>
        <v>P2P/Mint</v>
      </c>
      <c r="AJ26" s="12" t="str">
        <f aca="false">IF(AJ$17&lt;=$K$2,"P2P/Mint","")</f>
        <v>P2P/Mint</v>
      </c>
      <c r="AK26" s="12" t="str">
        <f aca="false">IF(AK$17&lt;=$K$2,"P2P/Mint","")</f>
        <v>P2P/Mint</v>
      </c>
      <c r="AL26" s="12" t="str">
        <f aca="false">IF(AL$17&lt;=$K$2,"P2P/Mint","")</f>
        <v>P2P/Mint</v>
      </c>
      <c r="AM26" s="12" t="str">
        <f aca="false">IF(AM$17&lt;=$K$2,"P2P/Mint","")</f>
        <v>P2P/Mint</v>
      </c>
      <c r="AN26" s="12" t="str">
        <f aca="false">IF(AN$17&lt;=$K$2,"P2P/Mint","")</f>
        <v>P2P/Mint</v>
      </c>
      <c r="AO26" s="12" t="str">
        <f aca="false">IF(AO$17&lt;=$K$2,"P2P/Mint","")</f>
        <v>P2P/Mint</v>
      </c>
      <c r="AP26" s="12" t="str">
        <f aca="false">IF(AP$17&lt;=$K$2,"P2P/Mint","")</f>
        <v>P2P/Mint</v>
      </c>
      <c r="AQ26" s="12" t="str">
        <f aca="false">IF(AQ$17&lt;=$K$2,"P2P/Mint","")</f>
        <v>P2P/Mint</v>
      </c>
      <c r="AR26" s="12" t="str">
        <f aca="false">IF(AR$17&lt;=$K$2,"P2P/Mint","")</f>
        <v>P2P/Mint</v>
      </c>
      <c r="AS26" s="12" t="str">
        <f aca="false">IF(AS$17&lt;=$K$2,"P2P/Mint","")</f>
        <v>P2P/Mint</v>
      </c>
      <c r="AT26" s="12" t="str">
        <f aca="false">IF(AT$17&lt;=$K$2,"P2P/Mint","")</f>
        <v>P2P/Mint</v>
      </c>
      <c r="AU26" s="12" t="str">
        <f aca="false">IF(AU$17&lt;=$K$2,"P2P/Mint","")</f>
        <v>P2P/Mint</v>
      </c>
      <c r="AV26" s="12" t="str">
        <f aca="false">IF(AV$17&lt;=$K$2,"P2P/Mint","")</f>
        <v>P2P/Mint</v>
      </c>
      <c r="AW26" s="12" t="str">
        <f aca="false">IF(AW$17&lt;=$K$2,"P2P/Mint","")</f>
        <v>P2P/Mint</v>
      </c>
      <c r="AX26" s="12" t="str">
        <f aca="false">IF(AX$17&lt;=$K$2,"P2P/Mint","")</f>
        <v>P2P/Mint</v>
      </c>
      <c r="AY26" s="12" t="str">
        <f aca="false">IF(AY$17&lt;=$K$2,"P2P/Mint","")</f>
        <v>P2P/Mint</v>
      </c>
      <c r="AZ26" s="12" t="str">
        <f aca="false">IF(AZ$17&lt;=$K$2,"P2P/Mint","")</f>
        <v>P2P/Mint</v>
      </c>
      <c r="BA26" s="12" t="str">
        <f aca="false">IF(BA$17&lt;=$K$2,"P2P/Mint","")</f>
        <v>P2P/Mint</v>
      </c>
      <c r="BB26" s="12" t="str">
        <f aca="false">IF(BB$17&lt;=$K$2,"P2P/Mint","")</f>
        <v>P2P/Mint</v>
      </c>
      <c r="BC26" s="12" t="str">
        <f aca="false">IF(BC$17&lt;=$K$2,"P2P/Mint","")</f>
        <v/>
      </c>
      <c r="BD26" s="12" t="str">
        <f aca="false">IF(BD$17&lt;=$K$2,"P2P/Mint","")</f>
        <v/>
      </c>
    </row>
    <row r="27" customFormat="false" ht="15" hidden="false" customHeight="false" outlineLevel="0" collapsed="false">
      <c r="B27" s="13" t="s">
        <v>20</v>
      </c>
      <c r="C27" s="2" t="n">
        <f aca="false">COUNTIF(C20:BD20,"Clearing")</f>
        <v>13</v>
      </c>
    </row>
    <row r="29" customFormat="false" ht="15" hidden="false" customHeight="false" outlineLevel="0" collapsed="false">
      <c r="A29" s="6" t="s">
        <v>22</v>
      </c>
      <c r="B29" s="2" t="s">
        <v>9</v>
      </c>
      <c r="C29" s="7" t="n">
        <v>1</v>
      </c>
      <c r="D29" s="7" t="n">
        <v>2</v>
      </c>
      <c r="E29" s="7" t="n">
        <v>3</v>
      </c>
      <c r="F29" s="7" t="n">
        <v>4</v>
      </c>
      <c r="G29" s="7" t="n">
        <v>5</v>
      </c>
      <c r="H29" s="7" t="n">
        <v>6</v>
      </c>
      <c r="I29" s="7" t="n">
        <v>7</v>
      </c>
      <c r="J29" s="7" t="n">
        <v>8</v>
      </c>
      <c r="K29" s="7" t="n">
        <v>9</v>
      </c>
      <c r="L29" s="7" t="n">
        <v>10</v>
      </c>
      <c r="M29" s="7" t="n">
        <v>11</v>
      </c>
      <c r="N29" s="7" t="n">
        <v>12</v>
      </c>
      <c r="O29" s="7" t="n">
        <v>13</v>
      </c>
      <c r="P29" s="7" t="n">
        <v>14</v>
      </c>
      <c r="Q29" s="7" t="n">
        <v>15</v>
      </c>
      <c r="R29" s="7" t="n">
        <v>16</v>
      </c>
      <c r="S29" s="7" t="n">
        <v>17</v>
      </c>
      <c r="T29" s="7" t="n">
        <v>18</v>
      </c>
      <c r="U29" s="7" t="n">
        <v>19</v>
      </c>
      <c r="V29" s="7" t="n">
        <v>20</v>
      </c>
      <c r="W29" s="7" t="n">
        <v>21</v>
      </c>
      <c r="X29" s="7" t="n">
        <v>22</v>
      </c>
      <c r="Y29" s="7" t="n">
        <v>23</v>
      </c>
      <c r="Z29" s="7" t="n">
        <v>24</v>
      </c>
      <c r="AA29" s="7" t="n">
        <v>25</v>
      </c>
      <c r="AB29" s="7" t="n">
        <v>26</v>
      </c>
      <c r="AC29" s="7" t="n">
        <v>27</v>
      </c>
      <c r="AD29" s="7" t="n">
        <v>28</v>
      </c>
      <c r="AE29" s="7" t="n">
        <v>29</v>
      </c>
      <c r="AF29" s="7" t="n">
        <v>30</v>
      </c>
      <c r="AG29" s="7" t="n">
        <v>31</v>
      </c>
      <c r="AH29" s="7" t="n">
        <v>32</v>
      </c>
      <c r="AI29" s="7" t="n">
        <v>33</v>
      </c>
      <c r="AJ29" s="7" t="n">
        <v>34</v>
      </c>
      <c r="AK29" s="7" t="n">
        <v>35</v>
      </c>
      <c r="AL29" s="7" t="n">
        <v>36</v>
      </c>
      <c r="AM29" s="7" t="n">
        <v>37</v>
      </c>
      <c r="AN29" s="7" t="n">
        <v>38</v>
      </c>
      <c r="AO29" s="7" t="n">
        <v>39</v>
      </c>
      <c r="AP29" s="7" t="n">
        <v>40</v>
      </c>
      <c r="AQ29" s="7" t="n">
        <v>41</v>
      </c>
      <c r="AR29" s="7" t="n">
        <v>42</v>
      </c>
      <c r="AS29" s="7" t="n">
        <v>43</v>
      </c>
      <c r="AT29" s="7" t="n">
        <v>44</v>
      </c>
      <c r="AU29" s="7" t="n">
        <v>45</v>
      </c>
      <c r="AV29" s="7" t="n">
        <v>46</v>
      </c>
      <c r="AW29" s="7" t="n">
        <v>47</v>
      </c>
      <c r="AX29" s="7" t="n">
        <v>48</v>
      </c>
      <c r="AY29" s="7" t="n">
        <v>49</v>
      </c>
      <c r="AZ29" s="7" t="n">
        <v>50</v>
      </c>
      <c r="BA29" s="7" t="n">
        <v>51</v>
      </c>
      <c r="BB29" s="7" t="n">
        <v>52</v>
      </c>
      <c r="BC29" s="7" t="n">
        <v>53</v>
      </c>
      <c r="BD29" s="7" t="n">
        <v>54</v>
      </c>
    </row>
    <row r="30" customFormat="false" ht="15" hidden="false" customHeight="false" outlineLevel="0" collapsed="false">
      <c r="A30" s="8" t="s">
        <v>10</v>
      </c>
      <c r="B30" s="2" t="s">
        <v>11</v>
      </c>
      <c r="C30" s="9" t="n">
        <f aca="false">IF(C$29&lt;=$K$2,$Q$3+7*(C$29-1),"")</f>
        <v>46286</v>
      </c>
      <c r="D30" s="9" t="n">
        <f aca="false">IF(D$29&lt;=$K$2,$Q$3+7*(D$29-1),"")</f>
        <v>46293</v>
      </c>
      <c r="E30" s="9" t="n">
        <f aca="false">IF(E$29&lt;=$K$2,$Q$3+7*(E$29-1),"")</f>
        <v>46300</v>
      </c>
      <c r="F30" s="9" t="n">
        <f aca="false">IF(F$29&lt;=$K$2,$Q$3+7*(F$29-1),"")</f>
        <v>46307</v>
      </c>
      <c r="G30" s="9" t="n">
        <f aca="false">IF(G$29&lt;=$K$2,$Q$3+7*(G$29-1),"")</f>
        <v>46314</v>
      </c>
      <c r="H30" s="9" t="n">
        <f aca="false">IF(H$29&lt;=$K$2,$Q$3+7*(H$29-1),"")</f>
        <v>46321</v>
      </c>
      <c r="I30" s="9" t="n">
        <f aca="false">IF(I$29&lt;=$K$2,$Q$3+7*(I$29-1),"")</f>
        <v>46328</v>
      </c>
      <c r="J30" s="9" t="n">
        <f aca="false">IF(J$29&lt;=$K$2,$Q$3+7*(J$29-1),"")</f>
        <v>46335</v>
      </c>
      <c r="K30" s="9" t="n">
        <f aca="false">IF(K$29&lt;=$K$2,$Q$3+7*(K$29-1),"")</f>
        <v>46342</v>
      </c>
      <c r="L30" s="9" t="n">
        <f aca="false">IF(L$29&lt;=$K$2,$Q$3+7*(L$29-1),"")</f>
        <v>46349</v>
      </c>
      <c r="M30" s="9" t="n">
        <f aca="false">IF(M$29&lt;=$K$2,$Q$3+7*(M$29-1),"")</f>
        <v>46356</v>
      </c>
      <c r="N30" s="9" t="n">
        <f aca="false">IF(N$29&lt;=$K$2,$Q$3+7*(N$29-1),"")</f>
        <v>46363</v>
      </c>
      <c r="O30" s="9" t="n">
        <f aca="false">IF(O$29&lt;=$K$2,$Q$3+7*(O$29-1),"")</f>
        <v>46370</v>
      </c>
      <c r="P30" s="9" t="n">
        <f aca="false">IF(P$29&lt;=$K$2,$Q$3+7*(P$29-1),"")</f>
        <v>46377</v>
      </c>
      <c r="Q30" s="9" t="n">
        <f aca="false">IF(Q$29&lt;=$K$2,$Q$3+7*(Q$29-1),"")</f>
        <v>46384</v>
      </c>
      <c r="R30" s="9" t="n">
        <f aca="false">IF(R$29&lt;=$K$2,$Q$3+7*(R$29-1),"")</f>
        <v>46391</v>
      </c>
      <c r="S30" s="9" t="n">
        <f aca="false">IF(S$29&lt;=$K$2,$Q$3+7*(S$29-1),"")</f>
        <v>46398</v>
      </c>
      <c r="T30" s="9" t="n">
        <f aca="false">IF(T$29&lt;=$K$2,$Q$3+7*(T$29-1),"")</f>
        <v>46405</v>
      </c>
      <c r="U30" s="9" t="n">
        <f aca="false">IF(U$29&lt;=$K$2,$Q$3+7*(U$29-1),"")</f>
        <v>46412</v>
      </c>
      <c r="V30" s="9" t="n">
        <f aca="false">IF(V$29&lt;=$K$2,$Q$3+7*(V$29-1),"")</f>
        <v>46419</v>
      </c>
      <c r="W30" s="9" t="n">
        <f aca="false">IF(W$29&lt;=$K$2,$Q$3+7*(W$29-1),"")</f>
        <v>46426</v>
      </c>
      <c r="X30" s="9" t="n">
        <f aca="false">IF(X$29&lt;=$K$2,$Q$3+7*(X$29-1),"")</f>
        <v>46433</v>
      </c>
      <c r="Y30" s="9" t="n">
        <f aca="false">IF(Y$29&lt;=$K$2,$Q$3+7*(Y$29-1),"")</f>
        <v>46440</v>
      </c>
      <c r="Z30" s="9" t="n">
        <f aca="false">IF(Z$29&lt;=$K$2,$Q$3+7*(Z$29-1),"")</f>
        <v>46447</v>
      </c>
      <c r="AA30" s="9" t="n">
        <f aca="false">IF(AA$29&lt;=$K$2,$Q$3+7*(AA$29-1),"")</f>
        <v>46454</v>
      </c>
      <c r="AB30" s="9" t="n">
        <f aca="false">IF(AB$29&lt;=$K$2,$Q$3+7*(AB$29-1),"")</f>
        <v>46461</v>
      </c>
      <c r="AC30" s="9" t="n">
        <f aca="false">IF(AC$29&lt;=$K$2,$Q$3+7*(AC$29-1),"")</f>
        <v>46468</v>
      </c>
      <c r="AD30" s="9" t="n">
        <f aca="false">IF(AD$29&lt;=$K$2,$Q$3+7*(AD$29-1),"")</f>
        <v>46475</v>
      </c>
      <c r="AE30" s="9" t="n">
        <f aca="false">IF(AE$29&lt;=$K$2,$Q$3+7*(AE$29-1),"")</f>
        <v>46482</v>
      </c>
      <c r="AF30" s="9" t="n">
        <f aca="false">IF(AF$29&lt;=$K$2,$Q$3+7*(AF$29-1),"")</f>
        <v>46489</v>
      </c>
      <c r="AG30" s="9" t="n">
        <f aca="false">IF(AG$29&lt;=$K$2,$Q$3+7*(AG$29-1),"")</f>
        <v>46496</v>
      </c>
      <c r="AH30" s="9" t="n">
        <f aca="false">IF(AH$29&lt;=$K$2,$Q$3+7*(AH$29-1),"")</f>
        <v>46503</v>
      </c>
      <c r="AI30" s="9" t="n">
        <f aca="false">IF(AI$29&lt;=$K$2,$Q$3+7*(AI$29-1),"")</f>
        <v>46510</v>
      </c>
      <c r="AJ30" s="9" t="n">
        <f aca="false">IF(AJ$29&lt;=$K$2,$Q$3+7*(AJ$29-1),"")</f>
        <v>46517</v>
      </c>
      <c r="AK30" s="9" t="n">
        <f aca="false">IF(AK$29&lt;=$K$2,$Q$3+7*(AK$29-1),"")</f>
        <v>46524</v>
      </c>
      <c r="AL30" s="9" t="n">
        <f aca="false">IF(AL$29&lt;=$K$2,$Q$3+7*(AL$29-1),"")</f>
        <v>46531</v>
      </c>
      <c r="AM30" s="9" t="n">
        <f aca="false">IF(AM$29&lt;=$K$2,$Q$3+7*(AM$29-1),"")</f>
        <v>46538</v>
      </c>
      <c r="AN30" s="9" t="n">
        <f aca="false">IF(AN$29&lt;=$K$2,$Q$3+7*(AN$29-1),"")</f>
        <v>46545</v>
      </c>
      <c r="AO30" s="9" t="n">
        <f aca="false">IF(AO$29&lt;=$K$2,$Q$3+7*(AO$29-1),"")</f>
        <v>46552</v>
      </c>
      <c r="AP30" s="9" t="n">
        <f aca="false">IF(AP$29&lt;=$K$2,$Q$3+7*(AP$29-1),"")</f>
        <v>46559</v>
      </c>
      <c r="AQ30" s="9" t="n">
        <f aca="false">IF(AQ$29&lt;=$K$2,$Q$3+7*(AQ$29-1),"")</f>
        <v>46566</v>
      </c>
      <c r="AR30" s="9" t="n">
        <f aca="false">IF(AR$29&lt;=$K$2,$Q$3+7*(AR$29-1),"")</f>
        <v>46573</v>
      </c>
      <c r="AS30" s="9" t="n">
        <f aca="false">IF(AS$29&lt;=$K$2,$Q$3+7*(AS$29-1),"")</f>
        <v>46580</v>
      </c>
      <c r="AT30" s="9" t="n">
        <f aca="false">IF(AT$29&lt;=$K$2,$Q$3+7*(AT$29-1),"")</f>
        <v>46587</v>
      </c>
      <c r="AU30" s="9" t="n">
        <f aca="false">IF(AU$29&lt;=$K$2,$Q$3+7*(AU$29-1),"")</f>
        <v>46594</v>
      </c>
      <c r="AV30" s="9" t="n">
        <f aca="false">IF(AV$29&lt;=$K$2,$Q$3+7*(AV$29-1),"")</f>
        <v>46601</v>
      </c>
      <c r="AW30" s="9" t="n">
        <f aca="false">IF(AW$29&lt;=$K$2,$Q$3+7*(AW$29-1),"")</f>
        <v>46608</v>
      </c>
      <c r="AX30" s="9" t="n">
        <f aca="false">IF(AX$29&lt;=$K$2,$Q$3+7*(AX$29-1),"")</f>
        <v>46615</v>
      </c>
      <c r="AY30" s="9" t="n">
        <f aca="false">IF(AY$29&lt;=$K$2,$Q$3+7*(AY$29-1),"")</f>
        <v>46622</v>
      </c>
      <c r="AZ30" s="9" t="n">
        <f aca="false">IF(AZ$29&lt;=$K$2,$Q$3+7*(AZ$29-1),"")</f>
        <v>46629</v>
      </c>
      <c r="BA30" s="9" t="n">
        <f aca="false">IF(BA$29&lt;=$K$2,$Q$3+7*(BA$29-1),"")</f>
        <v>46636</v>
      </c>
      <c r="BB30" s="9" t="n">
        <f aca="false">IF(BB$29&lt;=$K$2,$Q$3+7*(BB$29-1),"")</f>
        <v>46643</v>
      </c>
      <c r="BC30" s="9" t="str">
        <f aca="false">IF(BC$29&lt;=$K$2,$Q$3+7*(BC$29-1),"")</f>
        <v/>
      </c>
      <c r="BD30" s="9" t="str">
        <f aca="false">IF(BD$29&lt;=$K$2,$Q$3+7*(BD$29-1),"")</f>
        <v/>
      </c>
    </row>
    <row r="31" customFormat="false" ht="15" hidden="false" customHeight="false" outlineLevel="0" collapsed="false">
      <c r="A31" s="4" t="n">
        <v>13</v>
      </c>
      <c r="B31" s="2" t="s">
        <v>12</v>
      </c>
      <c r="C31" s="10" t="n">
        <f aca="false">IF(C$29&lt;=$K$2,IF(C$29&gt;52,MOD(51,$A$31)+1+(C$29-52),MOD(C$29-1,$A$31)+1),"")</f>
        <v>1</v>
      </c>
      <c r="D31" s="10" t="n">
        <f aca="false">IF(D$29&lt;=$K$2,IF(D$29&gt;52,MOD(51,$A$31)+1+(D$29-52),MOD(D$29-1,$A$31)+1),"")</f>
        <v>2</v>
      </c>
      <c r="E31" s="10" t="n">
        <f aca="false">IF(E$29&lt;=$K$2,IF(E$29&gt;52,MOD(51,$A$31)+1+(E$29-52),MOD(E$29-1,$A$31)+1),"")</f>
        <v>3</v>
      </c>
      <c r="F31" s="10" t="n">
        <f aca="false">IF(F$29&lt;=$K$2,IF(F$29&gt;52,MOD(51,$A$31)+1+(F$29-52),MOD(F$29-1,$A$31)+1),"")</f>
        <v>4</v>
      </c>
      <c r="G31" s="10" t="n">
        <f aca="false">IF(G$29&lt;=$K$2,IF(G$29&gt;52,MOD(51,$A$31)+1+(G$29-52),MOD(G$29-1,$A$31)+1),"")</f>
        <v>5</v>
      </c>
      <c r="H31" s="10" t="n">
        <f aca="false">IF(H$29&lt;=$K$2,IF(H$29&gt;52,MOD(51,$A$31)+1+(H$29-52),MOD(H$29-1,$A$31)+1),"")</f>
        <v>6</v>
      </c>
      <c r="I31" s="10" t="n">
        <f aca="false">IF(I$29&lt;=$K$2,IF(I$29&gt;52,MOD(51,$A$31)+1+(I$29-52),MOD(I$29-1,$A$31)+1),"")</f>
        <v>7</v>
      </c>
      <c r="J31" s="10" t="n">
        <f aca="false">IF(J$29&lt;=$K$2,IF(J$29&gt;52,MOD(51,$A$31)+1+(J$29-52),MOD(J$29-1,$A$31)+1),"")</f>
        <v>8</v>
      </c>
      <c r="K31" s="10" t="n">
        <f aca="false">IF(K$29&lt;=$K$2,IF(K$29&gt;52,MOD(51,$A$31)+1+(K$29-52),MOD(K$29-1,$A$31)+1),"")</f>
        <v>9</v>
      </c>
      <c r="L31" s="10" t="n">
        <f aca="false">IF(L$29&lt;=$K$2,IF(L$29&gt;52,MOD(51,$A$31)+1+(L$29-52),MOD(L$29-1,$A$31)+1),"")</f>
        <v>10</v>
      </c>
      <c r="M31" s="10" t="n">
        <f aca="false">IF(M$29&lt;=$K$2,IF(M$29&gt;52,MOD(51,$A$31)+1+(M$29-52),MOD(M$29-1,$A$31)+1),"")</f>
        <v>11</v>
      </c>
      <c r="N31" s="10" t="n">
        <f aca="false">IF(N$29&lt;=$K$2,IF(N$29&gt;52,MOD(51,$A$31)+1+(N$29-52),MOD(N$29-1,$A$31)+1),"")</f>
        <v>12</v>
      </c>
      <c r="O31" s="10" t="n">
        <f aca="false">IF(O$29&lt;=$K$2,IF(O$29&gt;52,MOD(51,$A$31)+1+(O$29-52),MOD(O$29-1,$A$31)+1),"")</f>
        <v>13</v>
      </c>
      <c r="P31" s="10" t="n">
        <f aca="false">IF(P$29&lt;=$K$2,IF(P$29&gt;52,MOD(51,$A$31)+1+(P$29-52),MOD(P$29-1,$A$31)+1),"")</f>
        <v>1</v>
      </c>
      <c r="Q31" s="10" t="n">
        <f aca="false">IF(Q$29&lt;=$K$2,IF(Q$29&gt;52,MOD(51,$A$31)+1+(Q$29-52),MOD(Q$29-1,$A$31)+1),"")</f>
        <v>2</v>
      </c>
      <c r="R31" s="10" t="n">
        <f aca="false">IF(R$29&lt;=$K$2,IF(R$29&gt;52,MOD(51,$A$31)+1+(R$29-52),MOD(R$29-1,$A$31)+1),"")</f>
        <v>3</v>
      </c>
      <c r="S31" s="10" t="n">
        <f aca="false">IF(S$29&lt;=$K$2,IF(S$29&gt;52,MOD(51,$A$31)+1+(S$29-52),MOD(S$29-1,$A$31)+1),"")</f>
        <v>4</v>
      </c>
      <c r="T31" s="10" t="n">
        <f aca="false">IF(T$29&lt;=$K$2,IF(T$29&gt;52,MOD(51,$A$31)+1+(T$29-52),MOD(T$29-1,$A$31)+1),"")</f>
        <v>5</v>
      </c>
      <c r="U31" s="10" t="n">
        <f aca="false">IF(U$29&lt;=$K$2,IF(U$29&gt;52,MOD(51,$A$31)+1+(U$29-52),MOD(U$29-1,$A$31)+1),"")</f>
        <v>6</v>
      </c>
      <c r="V31" s="10" t="n">
        <f aca="false">IF(V$29&lt;=$K$2,IF(V$29&gt;52,MOD(51,$A$31)+1+(V$29-52),MOD(V$29-1,$A$31)+1),"")</f>
        <v>7</v>
      </c>
      <c r="W31" s="10" t="n">
        <f aca="false">IF(W$29&lt;=$K$2,IF(W$29&gt;52,MOD(51,$A$31)+1+(W$29-52),MOD(W$29-1,$A$31)+1),"")</f>
        <v>8</v>
      </c>
      <c r="X31" s="10" t="n">
        <f aca="false">IF(X$29&lt;=$K$2,IF(X$29&gt;52,MOD(51,$A$31)+1+(X$29-52),MOD(X$29-1,$A$31)+1),"")</f>
        <v>9</v>
      </c>
      <c r="Y31" s="10" t="n">
        <f aca="false">IF(Y$29&lt;=$K$2,IF(Y$29&gt;52,MOD(51,$A$31)+1+(Y$29-52),MOD(Y$29-1,$A$31)+1),"")</f>
        <v>10</v>
      </c>
      <c r="Z31" s="10" t="n">
        <f aca="false">IF(Z$29&lt;=$K$2,IF(Z$29&gt;52,MOD(51,$A$31)+1+(Z$29-52),MOD(Z$29-1,$A$31)+1),"")</f>
        <v>11</v>
      </c>
      <c r="AA31" s="10" t="n">
        <f aca="false">IF(AA$29&lt;=$K$2,IF(AA$29&gt;52,MOD(51,$A$31)+1+(AA$29-52),MOD(AA$29-1,$A$31)+1),"")</f>
        <v>12</v>
      </c>
      <c r="AB31" s="10" t="n">
        <f aca="false">IF(AB$29&lt;=$K$2,IF(AB$29&gt;52,MOD(51,$A$31)+1+(AB$29-52),MOD(AB$29-1,$A$31)+1),"")</f>
        <v>13</v>
      </c>
      <c r="AC31" s="10" t="n">
        <f aca="false">IF(AC$29&lt;=$K$2,IF(AC$29&gt;52,MOD(51,$A$31)+1+(AC$29-52),MOD(AC$29-1,$A$31)+1),"")</f>
        <v>1</v>
      </c>
      <c r="AD31" s="10" t="n">
        <f aca="false">IF(AD$29&lt;=$K$2,IF(AD$29&gt;52,MOD(51,$A$31)+1+(AD$29-52),MOD(AD$29-1,$A$31)+1),"")</f>
        <v>2</v>
      </c>
      <c r="AE31" s="10" t="n">
        <f aca="false">IF(AE$29&lt;=$K$2,IF(AE$29&gt;52,MOD(51,$A$31)+1+(AE$29-52),MOD(AE$29-1,$A$31)+1),"")</f>
        <v>3</v>
      </c>
      <c r="AF31" s="10" t="n">
        <f aca="false">IF(AF$29&lt;=$K$2,IF(AF$29&gt;52,MOD(51,$A$31)+1+(AF$29-52),MOD(AF$29-1,$A$31)+1),"")</f>
        <v>4</v>
      </c>
      <c r="AG31" s="10" t="n">
        <f aca="false">IF(AG$29&lt;=$K$2,IF(AG$29&gt;52,MOD(51,$A$31)+1+(AG$29-52),MOD(AG$29-1,$A$31)+1),"")</f>
        <v>5</v>
      </c>
      <c r="AH31" s="10" t="n">
        <f aca="false">IF(AH$29&lt;=$K$2,IF(AH$29&gt;52,MOD(51,$A$31)+1+(AH$29-52),MOD(AH$29-1,$A$31)+1),"")</f>
        <v>6</v>
      </c>
      <c r="AI31" s="10" t="n">
        <f aca="false">IF(AI$29&lt;=$K$2,IF(AI$29&gt;52,MOD(51,$A$31)+1+(AI$29-52),MOD(AI$29-1,$A$31)+1),"")</f>
        <v>7</v>
      </c>
      <c r="AJ31" s="10" t="n">
        <f aca="false">IF(AJ$29&lt;=$K$2,IF(AJ$29&gt;52,MOD(51,$A$31)+1+(AJ$29-52),MOD(AJ$29-1,$A$31)+1),"")</f>
        <v>8</v>
      </c>
      <c r="AK31" s="10" t="n">
        <f aca="false">IF(AK$29&lt;=$K$2,IF(AK$29&gt;52,MOD(51,$A$31)+1+(AK$29-52),MOD(AK$29-1,$A$31)+1),"")</f>
        <v>9</v>
      </c>
      <c r="AL31" s="10" t="n">
        <f aca="false">IF(AL$29&lt;=$K$2,IF(AL$29&gt;52,MOD(51,$A$31)+1+(AL$29-52),MOD(AL$29-1,$A$31)+1),"")</f>
        <v>10</v>
      </c>
      <c r="AM31" s="10" t="n">
        <f aca="false">IF(AM$29&lt;=$K$2,IF(AM$29&gt;52,MOD(51,$A$31)+1+(AM$29-52),MOD(AM$29-1,$A$31)+1),"")</f>
        <v>11</v>
      </c>
      <c r="AN31" s="10" t="n">
        <f aca="false">IF(AN$29&lt;=$K$2,IF(AN$29&gt;52,MOD(51,$A$31)+1+(AN$29-52),MOD(AN$29-1,$A$31)+1),"")</f>
        <v>12</v>
      </c>
      <c r="AO31" s="10" t="n">
        <f aca="false">IF(AO$29&lt;=$K$2,IF(AO$29&gt;52,MOD(51,$A$31)+1+(AO$29-52),MOD(AO$29-1,$A$31)+1),"")</f>
        <v>13</v>
      </c>
      <c r="AP31" s="10" t="n">
        <f aca="false">IF(AP$29&lt;=$K$2,IF(AP$29&gt;52,MOD(51,$A$31)+1+(AP$29-52),MOD(AP$29-1,$A$31)+1),"")</f>
        <v>1</v>
      </c>
      <c r="AQ31" s="10" t="n">
        <f aca="false">IF(AQ$29&lt;=$K$2,IF(AQ$29&gt;52,MOD(51,$A$31)+1+(AQ$29-52),MOD(AQ$29-1,$A$31)+1),"")</f>
        <v>2</v>
      </c>
      <c r="AR31" s="10" t="n">
        <f aca="false">IF(AR$29&lt;=$K$2,IF(AR$29&gt;52,MOD(51,$A$31)+1+(AR$29-52),MOD(AR$29-1,$A$31)+1),"")</f>
        <v>3</v>
      </c>
      <c r="AS31" s="10" t="n">
        <f aca="false">IF(AS$29&lt;=$K$2,IF(AS$29&gt;52,MOD(51,$A$31)+1+(AS$29-52),MOD(AS$29-1,$A$31)+1),"")</f>
        <v>4</v>
      </c>
      <c r="AT31" s="10" t="n">
        <f aca="false">IF(AT$29&lt;=$K$2,IF(AT$29&gt;52,MOD(51,$A$31)+1+(AT$29-52),MOD(AT$29-1,$A$31)+1),"")</f>
        <v>5</v>
      </c>
      <c r="AU31" s="10" t="n">
        <f aca="false">IF(AU$29&lt;=$K$2,IF(AU$29&gt;52,MOD(51,$A$31)+1+(AU$29-52),MOD(AU$29-1,$A$31)+1),"")</f>
        <v>6</v>
      </c>
      <c r="AV31" s="10" t="n">
        <f aca="false">IF(AV$29&lt;=$K$2,IF(AV$29&gt;52,MOD(51,$A$31)+1+(AV$29-52),MOD(AV$29-1,$A$31)+1),"")</f>
        <v>7</v>
      </c>
      <c r="AW31" s="10" t="n">
        <f aca="false">IF(AW$29&lt;=$K$2,IF(AW$29&gt;52,MOD(51,$A$31)+1+(AW$29-52),MOD(AW$29-1,$A$31)+1),"")</f>
        <v>8</v>
      </c>
      <c r="AX31" s="10" t="n">
        <f aca="false">IF(AX$29&lt;=$K$2,IF(AX$29&gt;52,MOD(51,$A$31)+1+(AX$29-52),MOD(AX$29-1,$A$31)+1),"")</f>
        <v>9</v>
      </c>
      <c r="AY31" s="10" t="n">
        <f aca="false">IF(AY$29&lt;=$K$2,IF(AY$29&gt;52,MOD(51,$A$31)+1+(AY$29-52),MOD(AY$29-1,$A$31)+1),"")</f>
        <v>10</v>
      </c>
      <c r="AZ31" s="10" t="n">
        <f aca="false">IF(AZ$29&lt;=$K$2,IF(AZ$29&gt;52,MOD(51,$A$31)+1+(AZ$29-52),MOD(AZ$29-1,$A$31)+1),"")</f>
        <v>11</v>
      </c>
      <c r="BA31" s="10" t="n">
        <f aca="false">IF(BA$29&lt;=$K$2,IF(BA$29&gt;52,MOD(51,$A$31)+1+(BA$29-52),MOD(BA$29-1,$A$31)+1),"")</f>
        <v>12</v>
      </c>
      <c r="BB31" s="10" t="n">
        <f aca="false">IF(BB$29&lt;=$K$2,IF(BB$29&gt;52,MOD(51,$A$31)+1+(BB$29-52),MOD(BB$29-1,$A$31)+1),"")</f>
        <v>13</v>
      </c>
      <c r="BC31" s="10" t="str">
        <f aca="false">IF(BC$29&lt;=$K$2,IF(BC$29&gt;52,MOD(51,$A$31)+1+(BC$29-52),MOD(BC$29-1,$A$31)+1),"")</f>
        <v/>
      </c>
      <c r="BD31" s="10" t="str">
        <f aca="false">IF(BD$29&lt;=$K$2,IF(BD$29&gt;52,MOD(51,$A$31)+1+(BD$29-52),MOD(BD$29-1,$A$31)+1),"")</f>
        <v/>
      </c>
    </row>
    <row r="32" customFormat="false" ht="15" hidden="false" customHeight="false" outlineLevel="0" collapsed="false">
      <c r="B32" s="11" t="s">
        <v>13</v>
      </c>
      <c r="C32" s="12" t="str">
        <f aca="false">IF(C$29&lt;=$K$2,IF(AND(C$29&lt;=52,MOD(C$29-1,$A$31)=0),"Clearing","P2P/Mint"),"")</f>
        <v>Clearing</v>
      </c>
      <c r="D32" s="12" t="str">
        <f aca="false">IF(D$29&lt;=$K$2,IF(AND(D$29&lt;=52,MOD(D$29-1,$A$31)=0),"Clearing","P2P/Mint"),"")</f>
        <v>P2P/Mint</v>
      </c>
      <c r="E32" s="12" t="str">
        <f aca="false">IF(E$29&lt;=$K$2,IF(AND(E$29&lt;=52,MOD(E$29-1,$A$31)=0),"Clearing","P2P/Mint"),"")</f>
        <v>P2P/Mint</v>
      </c>
      <c r="F32" s="12" t="str">
        <f aca="false">IF(F$29&lt;=$K$2,IF(AND(F$29&lt;=52,MOD(F$29-1,$A$31)=0),"Clearing","P2P/Mint"),"")</f>
        <v>P2P/Mint</v>
      </c>
      <c r="G32" s="12" t="str">
        <f aca="false">IF(G$29&lt;=$K$2,IF(AND(G$29&lt;=52,MOD(G$29-1,$A$31)=0),"Clearing","P2P/Mint"),"")</f>
        <v>P2P/Mint</v>
      </c>
      <c r="H32" s="12" t="str">
        <f aca="false">IF(H$29&lt;=$K$2,IF(AND(H$29&lt;=52,MOD(H$29-1,$A$31)=0),"Clearing","P2P/Mint"),"")</f>
        <v>P2P/Mint</v>
      </c>
      <c r="I32" s="12" t="str">
        <f aca="false">IF(I$29&lt;=$K$2,IF(AND(I$29&lt;=52,MOD(I$29-1,$A$31)=0),"Clearing","P2P/Mint"),"")</f>
        <v>P2P/Mint</v>
      </c>
      <c r="J32" s="12" t="str">
        <f aca="false">IF(J$29&lt;=$K$2,IF(AND(J$29&lt;=52,MOD(J$29-1,$A$31)=0),"Clearing","P2P/Mint"),"")</f>
        <v>P2P/Mint</v>
      </c>
      <c r="K32" s="12" t="str">
        <f aca="false">IF(K$29&lt;=$K$2,IF(AND(K$29&lt;=52,MOD(K$29-1,$A$31)=0),"Clearing","P2P/Mint"),"")</f>
        <v>P2P/Mint</v>
      </c>
      <c r="L32" s="12" t="str">
        <f aca="false">IF(L$29&lt;=$K$2,IF(AND(L$29&lt;=52,MOD(L$29-1,$A$31)=0),"Clearing","P2P/Mint"),"")</f>
        <v>P2P/Mint</v>
      </c>
      <c r="M32" s="12" t="str">
        <f aca="false">IF(M$29&lt;=$K$2,IF(AND(M$29&lt;=52,MOD(M$29-1,$A$31)=0),"Clearing","P2P/Mint"),"")</f>
        <v>P2P/Mint</v>
      </c>
      <c r="N32" s="12" t="str">
        <f aca="false">IF(N$29&lt;=$K$2,IF(AND(N$29&lt;=52,MOD(N$29-1,$A$31)=0),"Clearing","P2P/Mint"),"")</f>
        <v>P2P/Mint</v>
      </c>
      <c r="O32" s="12" t="str">
        <f aca="false">IF(O$29&lt;=$K$2,IF(AND(O$29&lt;=52,MOD(O$29-1,$A$31)=0),"Clearing","P2P/Mint"),"")</f>
        <v>P2P/Mint</v>
      </c>
      <c r="P32" s="12" t="str">
        <f aca="false">IF(P$29&lt;=$K$2,IF(AND(P$29&lt;=52,MOD(P$29-1,$A$31)=0),"Clearing","P2P/Mint"),"")</f>
        <v>Clearing</v>
      </c>
      <c r="Q32" s="12" t="str">
        <f aca="false">IF(Q$29&lt;=$K$2,IF(AND(Q$29&lt;=52,MOD(Q$29-1,$A$31)=0),"Clearing","P2P/Mint"),"")</f>
        <v>P2P/Mint</v>
      </c>
      <c r="R32" s="12" t="str">
        <f aca="false">IF(R$29&lt;=$K$2,IF(AND(R$29&lt;=52,MOD(R$29-1,$A$31)=0),"Clearing","P2P/Mint"),"")</f>
        <v>P2P/Mint</v>
      </c>
      <c r="S32" s="12" t="str">
        <f aca="false">IF(S$29&lt;=$K$2,IF(AND(S$29&lt;=52,MOD(S$29-1,$A$31)=0),"Clearing","P2P/Mint"),"")</f>
        <v>P2P/Mint</v>
      </c>
      <c r="T32" s="12" t="str">
        <f aca="false">IF(T$29&lt;=$K$2,IF(AND(T$29&lt;=52,MOD(T$29-1,$A$31)=0),"Clearing","P2P/Mint"),"")</f>
        <v>P2P/Mint</v>
      </c>
      <c r="U32" s="12" t="str">
        <f aca="false">IF(U$29&lt;=$K$2,IF(AND(U$29&lt;=52,MOD(U$29-1,$A$31)=0),"Clearing","P2P/Mint"),"")</f>
        <v>P2P/Mint</v>
      </c>
      <c r="V32" s="12" t="str">
        <f aca="false">IF(V$29&lt;=$K$2,IF(AND(V$29&lt;=52,MOD(V$29-1,$A$31)=0),"Clearing","P2P/Mint"),"")</f>
        <v>P2P/Mint</v>
      </c>
      <c r="W32" s="12" t="str">
        <f aca="false">IF(W$29&lt;=$K$2,IF(AND(W$29&lt;=52,MOD(W$29-1,$A$31)=0),"Clearing","P2P/Mint"),"")</f>
        <v>P2P/Mint</v>
      </c>
      <c r="X32" s="12" t="str">
        <f aca="false">IF(X$29&lt;=$K$2,IF(AND(X$29&lt;=52,MOD(X$29-1,$A$31)=0),"Clearing","P2P/Mint"),"")</f>
        <v>P2P/Mint</v>
      </c>
      <c r="Y32" s="12" t="str">
        <f aca="false">IF(Y$29&lt;=$K$2,IF(AND(Y$29&lt;=52,MOD(Y$29-1,$A$31)=0),"Clearing","P2P/Mint"),"")</f>
        <v>P2P/Mint</v>
      </c>
      <c r="Z32" s="12" t="str">
        <f aca="false">IF(Z$29&lt;=$K$2,IF(AND(Z$29&lt;=52,MOD(Z$29-1,$A$31)=0),"Clearing","P2P/Mint"),"")</f>
        <v>P2P/Mint</v>
      </c>
      <c r="AA32" s="12" t="str">
        <f aca="false">IF(AA$29&lt;=$K$2,IF(AND(AA$29&lt;=52,MOD(AA$29-1,$A$31)=0),"Clearing","P2P/Mint"),"")</f>
        <v>P2P/Mint</v>
      </c>
      <c r="AB32" s="12" t="str">
        <f aca="false">IF(AB$29&lt;=$K$2,IF(AND(AB$29&lt;=52,MOD(AB$29-1,$A$31)=0),"Clearing","P2P/Mint"),"")</f>
        <v>P2P/Mint</v>
      </c>
      <c r="AC32" s="12" t="str">
        <f aca="false">IF(AC$29&lt;=$K$2,IF(AND(AC$29&lt;=52,MOD(AC$29-1,$A$31)=0),"Clearing","P2P/Mint"),"")</f>
        <v>Clearing</v>
      </c>
      <c r="AD32" s="12" t="str">
        <f aca="false">IF(AD$29&lt;=$K$2,IF(AND(AD$29&lt;=52,MOD(AD$29-1,$A$31)=0),"Clearing","P2P/Mint"),"")</f>
        <v>P2P/Mint</v>
      </c>
      <c r="AE32" s="12" t="str">
        <f aca="false">IF(AE$29&lt;=$K$2,IF(AND(AE$29&lt;=52,MOD(AE$29-1,$A$31)=0),"Clearing","P2P/Mint"),"")</f>
        <v>P2P/Mint</v>
      </c>
      <c r="AF32" s="12" t="str">
        <f aca="false">IF(AF$29&lt;=$K$2,IF(AND(AF$29&lt;=52,MOD(AF$29-1,$A$31)=0),"Clearing","P2P/Mint"),"")</f>
        <v>P2P/Mint</v>
      </c>
      <c r="AG32" s="12" t="str">
        <f aca="false">IF(AG$29&lt;=$K$2,IF(AND(AG$29&lt;=52,MOD(AG$29-1,$A$31)=0),"Clearing","P2P/Mint"),"")</f>
        <v>P2P/Mint</v>
      </c>
      <c r="AH32" s="12" t="str">
        <f aca="false">IF(AH$29&lt;=$K$2,IF(AND(AH$29&lt;=52,MOD(AH$29-1,$A$31)=0),"Clearing","P2P/Mint"),"")</f>
        <v>P2P/Mint</v>
      </c>
      <c r="AI32" s="12" t="str">
        <f aca="false">IF(AI$29&lt;=$K$2,IF(AND(AI$29&lt;=52,MOD(AI$29-1,$A$31)=0),"Clearing","P2P/Mint"),"")</f>
        <v>P2P/Mint</v>
      </c>
      <c r="AJ32" s="12" t="str">
        <f aca="false">IF(AJ$29&lt;=$K$2,IF(AND(AJ$29&lt;=52,MOD(AJ$29-1,$A$31)=0),"Clearing","P2P/Mint"),"")</f>
        <v>P2P/Mint</v>
      </c>
      <c r="AK32" s="12" t="str">
        <f aca="false">IF(AK$29&lt;=$K$2,IF(AND(AK$29&lt;=52,MOD(AK$29-1,$A$31)=0),"Clearing","P2P/Mint"),"")</f>
        <v>P2P/Mint</v>
      </c>
      <c r="AL32" s="12" t="str">
        <f aca="false">IF(AL$29&lt;=$K$2,IF(AND(AL$29&lt;=52,MOD(AL$29-1,$A$31)=0),"Clearing","P2P/Mint"),"")</f>
        <v>P2P/Mint</v>
      </c>
      <c r="AM32" s="12" t="str">
        <f aca="false">IF(AM$29&lt;=$K$2,IF(AND(AM$29&lt;=52,MOD(AM$29-1,$A$31)=0),"Clearing","P2P/Mint"),"")</f>
        <v>P2P/Mint</v>
      </c>
      <c r="AN32" s="12" t="str">
        <f aca="false">IF(AN$29&lt;=$K$2,IF(AND(AN$29&lt;=52,MOD(AN$29-1,$A$31)=0),"Clearing","P2P/Mint"),"")</f>
        <v>P2P/Mint</v>
      </c>
      <c r="AO32" s="12" t="str">
        <f aca="false">IF(AO$29&lt;=$K$2,IF(AND(AO$29&lt;=52,MOD(AO$29-1,$A$31)=0),"Clearing","P2P/Mint"),"")</f>
        <v>P2P/Mint</v>
      </c>
      <c r="AP32" s="12" t="str">
        <f aca="false">IF(AP$29&lt;=$K$2,IF(AND(AP$29&lt;=52,MOD(AP$29-1,$A$31)=0),"Clearing","P2P/Mint"),"")</f>
        <v>Clearing</v>
      </c>
      <c r="AQ32" s="12" t="str">
        <f aca="false">IF(AQ$29&lt;=$K$2,IF(AND(AQ$29&lt;=52,MOD(AQ$29-1,$A$31)=0),"Clearing","P2P/Mint"),"")</f>
        <v>P2P/Mint</v>
      </c>
      <c r="AR32" s="12" t="str">
        <f aca="false">IF(AR$29&lt;=$K$2,IF(AND(AR$29&lt;=52,MOD(AR$29-1,$A$31)=0),"Clearing","P2P/Mint"),"")</f>
        <v>P2P/Mint</v>
      </c>
      <c r="AS32" s="12" t="str">
        <f aca="false">IF(AS$29&lt;=$K$2,IF(AND(AS$29&lt;=52,MOD(AS$29-1,$A$31)=0),"Clearing","P2P/Mint"),"")</f>
        <v>P2P/Mint</v>
      </c>
      <c r="AT32" s="12" t="str">
        <f aca="false">IF(AT$29&lt;=$K$2,IF(AND(AT$29&lt;=52,MOD(AT$29-1,$A$31)=0),"Clearing","P2P/Mint"),"")</f>
        <v>P2P/Mint</v>
      </c>
      <c r="AU32" s="12" t="str">
        <f aca="false">IF(AU$29&lt;=$K$2,IF(AND(AU$29&lt;=52,MOD(AU$29-1,$A$31)=0),"Clearing","P2P/Mint"),"")</f>
        <v>P2P/Mint</v>
      </c>
      <c r="AV32" s="12" t="str">
        <f aca="false">IF(AV$29&lt;=$K$2,IF(AND(AV$29&lt;=52,MOD(AV$29-1,$A$31)=0),"Clearing","P2P/Mint"),"")</f>
        <v>P2P/Mint</v>
      </c>
      <c r="AW32" s="12" t="str">
        <f aca="false">IF(AW$29&lt;=$K$2,IF(AND(AW$29&lt;=52,MOD(AW$29-1,$A$31)=0),"Clearing","P2P/Mint"),"")</f>
        <v>P2P/Mint</v>
      </c>
      <c r="AX32" s="12" t="str">
        <f aca="false">IF(AX$29&lt;=$K$2,IF(AND(AX$29&lt;=52,MOD(AX$29-1,$A$31)=0),"Clearing","P2P/Mint"),"")</f>
        <v>P2P/Mint</v>
      </c>
      <c r="AY32" s="12" t="str">
        <f aca="false">IF(AY$29&lt;=$K$2,IF(AND(AY$29&lt;=52,MOD(AY$29-1,$A$31)=0),"Clearing","P2P/Mint"),"")</f>
        <v>P2P/Mint</v>
      </c>
      <c r="AZ32" s="12" t="str">
        <f aca="false">IF(AZ$29&lt;=$K$2,IF(AND(AZ$29&lt;=52,MOD(AZ$29-1,$A$31)=0),"Clearing","P2P/Mint"),"")</f>
        <v>P2P/Mint</v>
      </c>
      <c r="BA32" s="12" t="str">
        <f aca="false">IF(BA$29&lt;=$K$2,IF(AND(BA$29&lt;=52,MOD(BA$29-1,$A$31)=0),"Clearing","P2P/Mint"),"")</f>
        <v>P2P/Mint</v>
      </c>
      <c r="BB32" s="12" t="str">
        <f aca="false">IF(BB$29&lt;=$K$2,IF(AND(BB$29&lt;=52,MOD(BB$29-1,$A$31)=0),"Clearing","P2P/Mint"),"")</f>
        <v>P2P/Mint</v>
      </c>
      <c r="BC32" s="12" t="str">
        <f aca="false">IF(BC$29&lt;=$K$2,IF(AND(BC$29&lt;=52,MOD(BC$29-1,$A$31)=0),"Clearing","P2P/Mint"),"")</f>
        <v/>
      </c>
      <c r="BD32" s="12" t="str">
        <f aca="false">IF(BD$29&lt;=$K$2,IF(AND(BD$29&lt;=52,MOD(BD$29-1,$A$31)=0),"Clearing","P2P/Mint"),"")</f>
        <v/>
      </c>
    </row>
    <row r="33" customFormat="false" ht="15" hidden="false" customHeight="false" outlineLevel="0" collapsed="false">
      <c r="B33" s="11" t="s">
        <v>14</v>
      </c>
      <c r="C33" s="12" t="str">
        <f aca="false">IF(C$29&lt;=$K$2,IF(AND(C$29&lt;=52,MOD(C$29-1,$A$31)=0),"Burn","P2P/Mint"),"")</f>
        <v>Burn</v>
      </c>
      <c r="D33" s="12" t="str">
        <f aca="false">IF(D$29&lt;=$K$2,IF(AND(D$29&lt;=52,MOD(D$29-1,$A$31)=0),"Burn","P2P/Mint"),"")</f>
        <v>P2P/Mint</v>
      </c>
      <c r="E33" s="12" t="str">
        <f aca="false">IF(E$29&lt;=$K$2,IF(AND(E$29&lt;=52,MOD(E$29-1,$A$31)=0),"Burn","P2P/Mint"),"")</f>
        <v>P2P/Mint</v>
      </c>
      <c r="F33" s="12" t="str">
        <f aca="false">IF(F$29&lt;=$K$2,IF(AND(F$29&lt;=52,MOD(F$29-1,$A$31)=0),"Burn","P2P/Mint"),"")</f>
        <v>P2P/Mint</v>
      </c>
      <c r="G33" s="12" t="str">
        <f aca="false">IF(G$29&lt;=$K$2,IF(AND(G$29&lt;=52,MOD(G$29-1,$A$31)=0),"Burn","P2P/Mint"),"")</f>
        <v>P2P/Mint</v>
      </c>
      <c r="H33" s="12" t="str">
        <f aca="false">IF(H$29&lt;=$K$2,IF(AND(H$29&lt;=52,MOD(H$29-1,$A$31)=0),"Burn","P2P/Mint"),"")</f>
        <v>P2P/Mint</v>
      </c>
      <c r="I33" s="12" t="str">
        <f aca="false">IF(I$29&lt;=$K$2,IF(AND(I$29&lt;=52,MOD(I$29-1,$A$31)=0),"Burn","P2P/Mint"),"")</f>
        <v>P2P/Mint</v>
      </c>
      <c r="J33" s="12" t="str">
        <f aca="false">IF(J$29&lt;=$K$2,IF(AND(J$29&lt;=52,MOD(J$29-1,$A$31)=0),"Burn","P2P/Mint"),"")</f>
        <v>P2P/Mint</v>
      </c>
      <c r="K33" s="12" t="str">
        <f aca="false">IF(K$29&lt;=$K$2,IF(AND(K$29&lt;=52,MOD(K$29-1,$A$31)=0),"Burn","P2P/Mint"),"")</f>
        <v>P2P/Mint</v>
      </c>
      <c r="L33" s="12" t="str">
        <f aca="false">IF(L$29&lt;=$K$2,IF(AND(L$29&lt;=52,MOD(L$29-1,$A$31)=0),"Burn","P2P/Mint"),"")</f>
        <v>P2P/Mint</v>
      </c>
      <c r="M33" s="12" t="str">
        <f aca="false">IF(M$29&lt;=$K$2,IF(AND(M$29&lt;=52,MOD(M$29-1,$A$31)=0),"Burn","P2P/Mint"),"")</f>
        <v>P2P/Mint</v>
      </c>
      <c r="N33" s="12" t="str">
        <f aca="false">IF(N$29&lt;=$K$2,IF(AND(N$29&lt;=52,MOD(N$29-1,$A$31)=0),"Burn","P2P/Mint"),"")</f>
        <v>P2P/Mint</v>
      </c>
      <c r="O33" s="12" t="str">
        <f aca="false">IF(O$29&lt;=$K$2,IF(AND(O$29&lt;=52,MOD(O$29-1,$A$31)=0),"Burn","P2P/Mint"),"")</f>
        <v>P2P/Mint</v>
      </c>
      <c r="P33" s="12" t="str">
        <f aca="false">IF(P$29&lt;=$K$2,IF(AND(P$29&lt;=52,MOD(P$29-1,$A$31)=0),"Burn","P2P/Mint"),"")</f>
        <v>Burn</v>
      </c>
      <c r="Q33" s="12" t="str">
        <f aca="false">IF(Q$29&lt;=$K$2,IF(AND(Q$29&lt;=52,MOD(Q$29-1,$A$31)=0),"Burn","P2P/Mint"),"")</f>
        <v>P2P/Mint</v>
      </c>
      <c r="R33" s="12" t="str">
        <f aca="false">IF(R$29&lt;=$K$2,IF(AND(R$29&lt;=52,MOD(R$29-1,$A$31)=0),"Burn","P2P/Mint"),"")</f>
        <v>P2P/Mint</v>
      </c>
      <c r="S33" s="12" t="str">
        <f aca="false">IF(S$29&lt;=$K$2,IF(AND(S$29&lt;=52,MOD(S$29-1,$A$31)=0),"Burn","P2P/Mint"),"")</f>
        <v>P2P/Mint</v>
      </c>
      <c r="T33" s="12" t="str">
        <f aca="false">IF(T$29&lt;=$K$2,IF(AND(T$29&lt;=52,MOD(T$29-1,$A$31)=0),"Burn","P2P/Mint"),"")</f>
        <v>P2P/Mint</v>
      </c>
      <c r="U33" s="12" t="str">
        <f aca="false">IF(U$29&lt;=$K$2,IF(AND(U$29&lt;=52,MOD(U$29-1,$A$31)=0),"Burn","P2P/Mint"),"")</f>
        <v>P2P/Mint</v>
      </c>
      <c r="V33" s="12" t="str">
        <f aca="false">IF(V$29&lt;=$K$2,IF(AND(V$29&lt;=52,MOD(V$29-1,$A$31)=0),"Burn","P2P/Mint"),"")</f>
        <v>P2P/Mint</v>
      </c>
      <c r="W33" s="12" t="str">
        <f aca="false">IF(W$29&lt;=$K$2,IF(AND(W$29&lt;=52,MOD(W$29-1,$A$31)=0),"Burn","P2P/Mint"),"")</f>
        <v>P2P/Mint</v>
      </c>
      <c r="X33" s="12" t="str">
        <f aca="false">IF(X$29&lt;=$K$2,IF(AND(X$29&lt;=52,MOD(X$29-1,$A$31)=0),"Burn","P2P/Mint"),"")</f>
        <v>P2P/Mint</v>
      </c>
      <c r="Y33" s="12" t="str">
        <f aca="false">IF(Y$29&lt;=$K$2,IF(AND(Y$29&lt;=52,MOD(Y$29-1,$A$31)=0),"Burn","P2P/Mint"),"")</f>
        <v>P2P/Mint</v>
      </c>
      <c r="Z33" s="12" t="str">
        <f aca="false">IF(Z$29&lt;=$K$2,IF(AND(Z$29&lt;=52,MOD(Z$29-1,$A$31)=0),"Burn","P2P/Mint"),"")</f>
        <v>P2P/Mint</v>
      </c>
      <c r="AA33" s="12" t="str">
        <f aca="false">IF(AA$29&lt;=$K$2,IF(AND(AA$29&lt;=52,MOD(AA$29-1,$A$31)=0),"Burn","P2P/Mint"),"")</f>
        <v>P2P/Mint</v>
      </c>
      <c r="AB33" s="12" t="str">
        <f aca="false">IF(AB$29&lt;=$K$2,IF(AND(AB$29&lt;=52,MOD(AB$29-1,$A$31)=0),"Burn","P2P/Mint"),"")</f>
        <v>P2P/Mint</v>
      </c>
      <c r="AC33" s="12" t="str">
        <f aca="false">IF(AC$29&lt;=$K$2,IF(AND(AC$29&lt;=52,MOD(AC$29-1,$A$31)=0),"Burn","P2P/Mint"),"")</f>
        <v>Burn</v>
      </c>
      <c r="AD33" s="12" t="str">
        <f aca="false">IF(AD$29&lt;=$K$2,IF(AND(AD$29&lt;=52,MOD(AD$29-1,$A$31)=0),"Burn","P2P/Mint"),"")</f>
        <v>P2P/Mint</v>
      </c>
      <c r="AE33" s="12" t="str">
        <f aca="false">IF(AE$29&lt;=$K$2,IF(AND(AE$29&lt;=52,MOD(AE$29-1,$A$31)=0),"Burn","P2P/Mint"),"")</f>
        <v>P2P/Mint</v>
      </c>
      <c r="AF33" s="12" t="str">
        <f aca="false">IF(AF$29&lt;=$K$2,IF(AND(AF$29&lt;=52,MOD(AF$29-1,$A$31)=0),"Burn","P2P/Mint"),"")</f>
        <v>P2P/Mint</v>
      </c>
      <c r="AG33" s="12" t="str">
        <f aca="false">IF(AG$29&lt;=$K$2,IF(AND(AG$29&lt;=52,MOD(AG$29-1,$A$31)=0),"Burn","P2P/Mint"),"")</f>
        <v>P2P/Mint</v>
      </c>
      <c r="AH33" s="12" t="str">
        <f aca="false">IF(AH$29&lt;=$K$2,IF(AND(AH$29&lt;=52,MOD(AH$29-1,$A$31)=0),"Burn","P2P/Mint"),"")</f>
        <v>P2P/Mint</v>
      </c>
      <c r="AI33" s="12" t="str">
        <f aca="false">IF(AI$29&lt;=$K$2,IF(AND(AI$29&lt;=52,MOD(AI$29-1,$A$31)=0),"Burn","P2P/Mint"),"")</f>
        <v>P2P/Mint</v>
      </c>
      <c r="AJ33" s="12" t="str">
        <f aca="false">IF(AJ$29&lt;=$K$2,IF(AND(AJ$29&lt;=52,MOD(AJ$29-1,$A$31)=0),"Burn","P2P/Mint"),"")</f>
        <v>P2P/Mint</v>
      </c>
      <c r="AK33" s="12" t="str">
        <f aca="false">IF(AK$29&lt;=$K$2,IF(AND(AK$29&lt;=52,MOD(AK$29-1,$A$31)=0),"Burn","P2P/Mint"),"")</f>
        <v>P2P/Mint</v>
      </c>
      <c r="AL33" s="12" t="str">
        <f aca="false">IF(AL$29&lt;=$K$2,IF(AND(AL$29&lt;=52,MOD(AL$29-1,$A$31)=0),"Burn","P2P/Mint"),"")</f>
        <v>P2P/Mint</v>
      </c>
      <c r="AM33" s="12" t="str">
        <f aca="false">IF(AM$29&lt;=$K$2,IF(AND(AM$29&lt;=52,MOD(AM$29-1,$A$31)=0),"Burn","P2P/Mint"),"")</f>
        <v>P2P/Mint</v>
      </c>
      <c r="AN33" s="12" t="str">
        <f aca="false">IF(AN$29&lt;=$K$2,IF(AND(AN$29&lt;=52,MOD(AN$29-1,$A$31)=0),"Burn","P2P/Mint"),"")</f>
        <v>P2P/Mint</v>
      </c>
      <c r="AO33" s="12" t="str">
        <f aca="false">IF(AO$29&lt;=$K$2,IF(AND(AO$29&lt;=52,MOD(AO$29-1,$A$31)=0),"Burn","P2P/Mint"),"")</f>
        <v>P2P/Mint</v>
      </c>
      <c r="AP33" s="12" t="str">
        <f aca="false">IF(AP$29&lt;=$K$2,IF(AND(AP$29&lt;=52,MOD(AP$29-1,$A$31)=0),"Burn","P2P/Mint"),"")</f>
        <v>Burn</v>
      </c>
      <c r="AQ33" s="12" t="str">
        <f aca="false">IF(AQ$29&lt;=$K$2,IF(AND(AQ$29&lt;=52,MOD(AQ$29-1,$A$31)=0),"Burn","P2P/Mint"),"")</f>
        <v>P2P/Mint</v>
      </c>
      <c r="AR33" s="12" t="str">
        <f aca="false">IF(AR$29&lt;=$K$2,IF(AND(AR$29&lt;=52,MOD(AR$29-1,$A$31)=0),"Burn","P2P/Mint"),"")</f>
        <v>P2P/Mint</v>
      </c>
      <c r="AS33" s="12" t="str">
        <f aca="false">IF(AS$29&lt;=$K$2,IF(AND(AS$29&lt;=52,MOD(AS$29-1,$A$31)=0),"Burn","P2P/Mint"),"")</f>
        <v>P2P/Mint</v>
      </c>
      <c r="AT33" s="12" t="str">
        <f aca="false">IF(AT$29&lt;=$K$2,IF(AND(AT$29&lt;=52,MOD(AT$29-1,$A$31)=0),"Burn","P2P/Mint"),"")</f>
        <v>P2P/Mint</v>
      </c>
      <c r="AU33" s="12" t="str">
        <f aca="false">IF(AU$29&lt;=$K$2,IF(AND(AU$29&lt;=52,MOD(AU$29-1,$A$31)=0),"Burn","P2P/Mint"),"")</f>
        <v>P2P/Mint</v>
      </c>
      <c r="AV33" s="12" t="str">
        <f aca="false">IF(AV$29&lt;=$K$2,IF(AND(AV$29&lt;=52,MOD(AV$29-1,$A$31)=0),"Burn","P2P/Mint"),"")</f>
        <v>P2P/Mint</v>
      </c>
      <c r="AW33" s="12" t="str">
        <f aca="false">IF(AW$29&lt;=$K$2,IF(AND(AW$29&lt;=52,MOD(AW$29-1,$A$31)=0),"Burn","P2P/Mint"),"")</f>
        <v>P2P/Mint</v>
      </c>
      <c r="AX33" s="12" t="str">
        <f aca="false">IF(AX$29&lt;=$K$2,IF(AND(AX$29&lt;=52,MOD(AX$29-1,$A$31)=0),"Burn","P2P/Mint"),"")</f>
        <v>P2P/Mint</v>
      </c>
      <c r="AY33" s="12" t="str">
        <f aca="false">IF(AY$29&lt;=$K$2,IF(AND(AY$29&lt;=52,MOD(AY$29-1,$A$31)=0),"Burn","P2P/Mint"),"")</f>
        <v>P2P/Mint</v>
      </c>
      <c r="AZ33" s="12" t="str">
        <f aca="false">IF(AZ$29&lt;=$K$2,IF(AND(AZ$29&lt;=52,MOD(AZ$29-1,$A$31)=0),"Burn","P2P/Mint"),"")</f>
        <v>P2P/Mint</v>
      </c>
      <c r="BA33" s="12" t="str">
        <f aca="false">IF(BA$29&lt;=$K$2,IF(AND(BA$29&lt;=52,MOD(BA$29-1,$A$31)=0),"Burn","P2P/Mint"),"")</f>
        <v>P2P/Mint</v>
      </c>
      <c r="BB33" s="12" t="str">
        <f aca="false">IF(BB$29&lt;=$K$2,IF(AND(BB$29&lt;=52,MOD(BB$29-1,$A$31)=0),"Burn","P2P/Mint"),"")</f>
        <v>P2P/Mint</v>
      </c>
      <c r="BC33" s="12" t="str">
        <f aca="false">IF(BC$29&lt;=$K$2,IF(AND(BC$29&lt;=52,MOD(BC$29-1,$A$31)=0),"Burn","P2P/Mint"),"")</f>
        <v/>
      </c>
      <c r="BD33" s="12" t="str">
        <f aca="false">IF(BD$29&lt;=$K$2,IF(AND(BD$29&lt;=52,MOD(BD$29-1,$A$31)=0),"Burn","P2P/Mint"),"")</f>
        <v/>
      </c>
    </row>
    <row r="34" customFormat="false" ht="15" hidden="false" customHeight="false" outlineLevel="0" collapsed="false">
      <c r="B34" s="11" t="s">
        <v>15</v>
      </c>
      <c r="C34" s="12" t="str">
        <f aca="false">IF(C$29&lt;=$K$2,IF(AND(AND(C$29&lt;=52,MOD(C$29-1,$A$31)=0),$A$31&gt;1),"Burn","P2P/Mint"),"")</f>
        <v>Burn</v>
      </c>
      <c r="D34" s="12" t="str">
        <f aca="false">IF(D$29&lt;=$K$2,IF(AND(AND(D$29&lt;=52,MOD(D$29-1,$A$31)=0),$A$31&gt;1),"Burn","P2P/Mint"),"")</f>
        <v>P2P/Mint</v>
      </c>
      <c r="E34" s="12" t="str">
        <f aca="false">IF(E$29&lt;=$K$2,IF(AND(AND(E$29&lt;=52,MOD(E$29-1,$A$31)=0),$A$31&gt;1),"Burn","P2P/Mint"),"")</f>
        <v>P2P/Mint</v>
      </c>
      <c r="F34" s="12" t="str">
        <f aca="false">IF(F$29&lt;=$K$2,IF(AND(AND(F$29&lt;=52,MOD(F$29-1,$A$31)=0),$A$31&gt;1),"Burn","P2P/Mint"),"")</f>
        <v>P2P/Mint</v>
      </c>
      <c r="G34" s="12" t="str">
        <f aca="false">IF(G$29&lt;=$K$2,IF(AND(AND(G$29&lt;=52,MOD(G$29-1,$A$31)=0),$A$31&gt;1),"Burn","P2P/Mint"),"")</f>
        <v>P2P/Mint</v>
      </c>
      <c r="H34" s="12" t="str">
        <f aca="false">IF(H$29&lt;=$K$2,IF(AND(AND(H$29&lt;=52,MOD(H$29-1,$A$31)=0),$A$31&gt;1),"Burn","P2P/Mint"),"")</f>
        <v>P2P/Mint</v>
      </c>
      <c r="I34" s="12" t="str">
        <f aca="false">IF(I$29&lt;=$K$2,IF(AND(AND(I$29&lt;=52,MOD(I$29-1,$A$31)=0),$A$31&gt;1),"Burn","P2P/Mint"),"")</f>
        <v>P2P/Mint</v>
      </c>
      <c r="J34" s="12" t="str">
        <f aca="false">IF(J$29&lt;=$K$2,IF(AND(AND(J$29&lt;=52,MOD(J$29-1,$A$31)=0),$A$31&gt;1),"Burn","P2P/Mint"),"")</f>
        <v>P2P/Mint</v>
      </c>
      <c r="K34" s="12" t="str">
        <f aca="false">IF(K$29&lt;=$K$2,IF(AND(AND(K$29&lt;=52,MOD(K$29-1,$A$31)=0),$A$31&gt;1),"Burn","P2P/Mint"),"")</f>
        <v>P2P/Mint</v>
      </c>
      <c r="L34" s="12" t="str">
        <f aca="false">IF(L$29&lt;=$K$2,IF(AND(AND(L$29&lt;=52,MOD(L$29-1,$A$31)=0),$A$31&gt;1),"Burn","P2P/Mint"),"")</f>
        <v>P2P/Mint</v>
      </c>
      <c r="M34" s="12" t="str">
        <f aca="false">IF(M$29&lt;=$K$2,IF(AND(AND(M$29&lt;=52,MOD(M$29-1,$A$31)=0),$A$31&gt;1),"Burn","P2P/Mint"),"")</f>
        <v>P2P/Mint</v>
      </c>
      <c r="N34" s="12" t="str">
        <f aca="false">IF(N$29&lt;=$K$2,IF(AND(AND(N$29&lt;=52,MOD(N$29-1,$A$31)=0),$A$31&gt;1),"Burn","P2P/Mint"),"")</f>
        <v>P2P/Mint</v>
      </c>
      <c r="O34" s="12" t="str">
        <f aca="false">IF(O$29&lt;=$K$2,IF(AND(AND(O$29&lt;=52,MOD(O$29-1,$A$31)=0),$A$31&gt;1),"Burn","P2P/Mint"),"")</f>
        <v>P2P/Mint</v>
      </c>
      <c r="P34" s="12" t="str">
        <f aca="false">IF(P$29&lt;=$K$2,IF(AND(AND(P$29&lt;=52,MOD(P$29-1,$A$31)=0),$A$31&gt;1),"Burn","P2P/Mint"),"")</f>
        <v>Burn</v>
      </c>
      <c r="Q34" s="12" t="str">
        <f aca="false">IF(Q$29&lt;=$K$2,IF(AND(AND(Q$29&lt;=52,MOD(Q$29-1,$A$31)=0),$A$31&gt;1),"Burn","P2P/Mint"),"")</f>
        <v>P2P/Mint</v>
      </c>
      <c r="R34" s="12" t="str">
        <f aca="false">IF(R$29&lt;=$K$2,IF(AND(AND(R$29&lt;=52,MOD(R$29-1,$A$31)=0),$A$31&gt;1),"Burn","P2P/Mint"),"")</f>
        <v>P2P/Mint</v>
      </c>
      <c r="S34" s="12" t="str">
        <f aca="false">IF(S$29&lt;=$K$2,IF(AND(AND(S$29&lt;=52,MOD(S$29-1,$A$31)=0),$A$31&gt;1),"Burn","P2P/Mint"),"")</f>
        <v>P2P/Mint</v>
      </c>
      <c r="T34" s="12" t="str">
        <f aca="false">IF(T$29&lt;=$K$2,IF(AND(AND(T$29&lt;=52,MOD(T$29-1,$A$31)=0),$A$31&gt;1),"Burn","P2P/Mint"),"")</f>
        <v>P2P/Mint</v>
      </c>
      <c r="U34" s="12" t="str">
        <f aca="false">IF(U$29&lt;=$K$2,IF(AND(AND(U$29&lt;=52,MOD(U$29-1,$A$31)=0),$A$31&gt;1),"Burn","P2P/Mint"),"")</f>
        <v>P2P/Mint</v>
      </c>
      <c r="V34" s="12" t="str">
        <f aca="false">IF(V$29&lt;=$K$2,IF(AND(AND(V$29&lt;=52,MOD(V$29-1,$A$31)=0),$A$31&gt;1),"Burn","P2P/Mint"),"")</f>
        <v>P2P/Mint</v>
      </c>
      <c r="W34" s="12" t="str">
        <f aca="false">IF(W$29&lt;=$K$2,IF(AND(AND(W$29&lt;=52,MOD(W$29-1,$A$31)=0),$A$31&gt;1),"Burn","P2P/Mint"),"")</f>
        <v>P2P/Mint</v>
      </c>
      <c r="X34" s="12" t="str">
        <f aca="false">IF(X$29&lt;=$K$2,IF(AND(AND(X$29&lt;=52,MOD(X$29-1,$A$31)=0),$A$31&gt;1),"Burn","P2P/Mint"),"")</f>
        <v>P2P/Mint</v>
      </c>
      <c r="Y34" s="12" t="str">
        <f aca="false">IF(Y$29&lt;=$K$2,IF(AND(AND(Y$29&lt;=52,MOD(Y$29-1,$A$31)=0),$A$31&gt;1),"Burn","P2P/Mint"),"")</f>
        <v>P2P/Mint</v>
      </c>
      <c r="Z34" s="12" t="str">
        <f aca="false">IF(Z$29&lt;=$K$2,IF(AND(AND(Z$29&lt;=52,MOD(Z$29-1,$A$31)=0),$A$31&gt;1),"Burn","P2P/Mint"),"")</f>
        <v>P2P/Mint</v>
      </c>
      <c r="AA34" s="12" t="str">
        <f aca="false">IF(AA$29&lt;=$K$2,IF(AND(AND(AA$29&lt;=52,MOD(AA$29-1,$A$31)=0),$A$31&gt;1),"Burn","P2P/Mint"),"")</f>
        <v>P2P/Mint</v>
      </c>
      <c r="AB34" s="12" t="str">
        <f aca="false">IF(AB$29&lt;=$K$2,IF(AND(AND(AB$29&lt;=52,MOD(AB$29-1,$A$31)=0),$A$31&gt;1),"Burn","P2P/Mint"),"")</f>
        <v>P2P/Mint</v>
      </c>
      <c r="AC34" s="12" t="str">
        <f aca="false">IF(AC$29&lt;=$K$2,IF(AND(AND(AC$29&lt;=52,MOD(AC$29-1,$A$31)=0),$A$31&gt;1),"Burn","P2P/Mint"),"")</f>
        <v>Burn</v>
      </c>
      <c r="AD34" s="12" t="str">
        <f aca="false">IF(AD$29&lt;=$K$2,IF(AND(AND(AD$29&lt;=52,MOD(AD$29-1,$A$31)=0),$A$31&gt;1),"Burn","P2P/Mint"),"")</f>
        <v>P2P/Mint</v>
      </c>
      <c r="AE34" s="12" t="str">
        <f aca="false">IF(AE$29&lt;=$K$2,IF(AND(AND(AE$29&lt;=52,MOD(AE$29-1,$A$31)=0),$A$31&gt;1),"Burn","P2P/Mint"),"")</f>
        <v>P2P/Mint</v>
      </c>
      <c r="AF34" s="12" t="str">
        <f aca="false">IF(AF$29&lt;=$K$2,IF(AND(AND(AF$29&lt;=52,MOD(AF$29-1,$A$31)=0),$A$31&gt;1),"Burn","P2P/Mint"),"")</f>
        <v>P2P/Mint</v>
      </c>
      <c r="AG34" s="12" t="str">
        <f aca="false">IF(AG$29&lt;=$K$2,IF(AND(AND(AG$29&lt;=52,MOD(AG$29-1,$A$31)=0),$A$31&gt;1),"Burn","P2P/Mint"),"")</f>
        <v>P2P/Mint</v>
      </c>
      <c r="AH34" s="12" t="str">
        <f aca="false">IF(AH$29&lt;=$K$2,IF(AND(AND(AH$29&lt;=52,MOD(AH$29-1,$A$31)=0),$A$31&gt;1),"Burn","P2P/Mint"),"")</f>
        <v>P2P/Mint</v>
      </c>
      <c r="AI34" s="12" t="str">
        <f aca="false">IF(AI$29&lt;=$K$2,IF(AND(AND(AI$29&lt;=52,MOD(AI$29-1,$A$31)=0),$A$31&gt;1),"Burn","P2P/Mint"),"")</f>
        <v>P2P/Mint</v>
      </c>
      <c r="AJ34" s="12" t="str">
        <f aca="false">IF(AJ$29&lt;=$K$2,IF(AND(AND(AJ$29&lt;=52,MOD(AJ$29-1,$A$31)=0),$A$31&gt;1),"Burn","P2P/Mint"),"")</f>
        <v>P2P/Mint</v>
      </c>
      <c r="AK34" s="12" t="str">
        <f aca="false">IF(AK$29&lt;=$K$2,IF(AND(AND(AK$29&lt;=52,MOD(AK$29-1,$A$31)=0),$A$31&gt;1),"Burn","P2P/Mint"),"")</f>
        <v>P2P/Mint</v>
      </c>
      <c r="AL34" s="12" t="str">
        <f aca="false">IF(AL$29&lt;=$K$2,IF(AND(AND(AL$29&lt;=52,MOD(AL$29-1,$A$31)=0),$A$31&gt;1),"Burn","P2P/Mint"),"")</f>
        <v>P2P/Mint</v>
      </c>
      <c r="AM34" s="12" t="str">
        <f aca="false">IF(AM$29&lt;=$K$2,IF(AND(AND(AM$29&lt;=52,MOD(AM$29-1,$A$31)=0),$A$31&gt;1),"Burn","P2P/Mint"),"")</f>
        <v>P2P/Mint</v>
      </c>
      <c r="AN34" s="12" t="str">
        <f aca="false">IF(AN$29&lt;=$K$2,IF(AND(AND(AN$29&lt;=52,MOD(AN$29-1,$A$31)=0),$A$31&gt;1),"Burn","P2P/Mint"),"")</f>
        <v>P2P/Mint</v>
      </c>
      <c r="AO34" s="12" t="str">
        <f aca="false">IF(AO$29&lt;=$K$2,IF(AND(AND(AO$29&lt;=52,MOD(AO$29-1,$A$31)=0),$A$31&gt;1),"Burn","P2P/Mint"),"")</f>
        <v>P2P/Mint</v>
      </c>
      <c r="AP34" s="12" t="str">
        <f aca="false">IF(AP$29&lt;=$K$2,IF(AND(AND(AP$29&lt;=52,MOD(AP$29-1,$A$31)=0),$A$31&gt;1),"Burn","P2P/Mint"),"")</f>
        <v>Burn</v>
      </c>
      <c r="AQ34" s="12" t="str">
        <f aca="false">IF(AQ$29&lt;=$K$2,IF(AND(AND(AQ$29&lt;=52,MOD(AQ$29-1,$A$31)=0),$A$31&gt;1),"Burn","P2P/Mint"),"")</f>
        <v>P2P/Mint</v>
      </c>
      <c r="AR34" s="12" t="str">
        <f aca="false">IF(AR$29&lt;=$K$2,IF(AND(AND(AR$29&lt;=52,MOD(AR$29-1,$A$31)=0),$A$31&gt;1),"Burn","P2P/Mint"),"")</f>
        <v>P2P/Mint</v>
      </c>
      <c r="AS34" s="12" t="str">
        <f aca="false">IF(AS$29&lt;=$K$2,IF(AND(AND(AS$29&lt;=52,MOD(AS$29-1,$A$31)=0),$A$31&gt;1),"Burn","P2P/Mint"),"")</f>
        <v>P2P/Mint</v>
      </c>
      <c r="AT34" s="12" t="str">
        <f aca="false">IF(AT$29&lt;=$K$2,IF(AND(AND(AT$29&lt;=52,MOD(AT$29-1,$A$31)=0),$A$31&gt;1),"Burn","P2P/Mint"),"")</f>
        <v>P2P/Mint</v>
      </c>
      <c r="AU34" s="12" t="str">
        <f aca="false">IF(AU$29&lt;=$K$2,IF(AND(AND(AU$29&lt;=52,MOD(AU$29-1,$A$31)=0),$A$31&gt;1),"Burn","P2P/Mint"),"")</f>
        <v>P2P/Mint</v>
      </c>
      <c r="AV34" s="12" t="str">
        <f aca="false">IF(AV$29&lt;=$K$2,IF(AND(AND(AV$29&lt;=52,MOD(AV$29-1,$A$31)=0),$A$31&gt;1),"Burn","P2P/Mint"),"")</f>
        <v>P2P/Mint</v>
      </c>
      <c r="AW34" s="12" t="str">
        <f aca="false">IF(AW$29&lt;=$K$2,IF(AND(AND(AW$29&lt;=52,MOD(AW$29-1,$A$31)=0),$A$31&gt;1),"Burn","P2P/Mint"),"")</f>
        <v>P2P/Mint</v>
      </c>
      <c r="AX34" s="12" t="str">
        <f aca="false">IF(AX$29&lt;=$K$2,IF(AND(AND(AX$29&lt;=52,MOD(AX$29-1,$A$31)=0),$A$31&gt;1),"Burn","P2P/Mint"),"")</f>
        <v>P2P/Mint</v>
      </c>
      <c r="AY34" s="12" t="str">
        <f aca="false">IF(AY$29&lt;=$K$2,IF(AND(AND(AY$29&lt;=52,MOD(AY$29-1,$A$31)=0),$A$31&gt;1),"Burn","P2P/Mint"),"")</f>
        <v>P2P/Mint</v>
      </c>
      <c r="AZ34" s="12" t="str">
        <f aca="false">IF(AZ$29&lt;=$K$2,IF(AND(AND(AZ$29&lt;=52,MOD(AZ$29-1,$A$31)=0),$A$31&gt;1),"Burn","P2P/Mint"),"")</f>
        <v>P2P/Mint</v>
      </c>
      <c r="BA34" s="12" t="str">
        <f aca="false">IF(BA$29&lt;=$K$2,IF(AND(AND(BA$29&lt;=52,MOD(BA$29-1,$A$31)=0),$A$31&gt;1),"Burn","P2P/Mint"),"")</f>
        <v>P2P/Mint</v>
      </c>
      <c r="BB34" s="12" t="str">
        <f aca="false">IF(BB$29&lt;=$K$2,IF(AND(AND(BB$29&lt;=52,MOD(BB$29-1,$A$31)=0),$A$31&gt;1),"Burn","P2P/Mint"),"")</f>
        <v>P2P/Mint</v>
      </c>
      <c r="BC34" s="12" t="str">
        <f aca="false">IF(BC$29&lt;=$K$2,IF(AND(AND(BC$29&lt;=52,MOD(BC$29-1,$A$31)=0),$A$31&gt;1),"Burn","P2P/Mint"),"")</f>
        <v/>
      </c>
      <c r="BD34" s="12" t="str">
        <f aca="false">IF(BD$29&lt;=$K$2,IF(AND(AND(BD$29&lt;=52,MOD(BD$29-1,$A$31)=0),$A$31&gt;1),"Burn","P2P/Mint"),"")</f>
        <v/>
      </c>
    </row>
    <row r="35" customFormat="false" ht="15" hidden="false" customHeight="false" outlineLevel="0" collapsed="false">
      <c r="B35" s="11" t="s">
        <v>16</v>
      </c>
      <c r="C35" s="12" t="str">
        <f aca="false">IF(C$29&lt;=$K$2,"P2P/Mint","")</f>
        <v>P2P/Mint</v>
      </c>
      <c r="D35" s="12" t="str">
        <f aca="false">IF(D$29&lt;=$K$2,"P2P/Mint","")</f>
        <v>P2P/Mint</v>
      </c>
      <c r="E35" s="12" t="str">
        <f aca="false">IF(E$29&lt;=$K$2,"P2P/Mint","")</f>
        <v>P2P/Mint</v>
      </c>
      <c r="F35" s="12" t="str">
        <f aca="false">IF(F$29&lt;=$K$2,"P2P/Mint","")</f>
        <v>P2P/Mint</v>
      </c>
      <c r="G35" s="12" t="str">
        <f aca="false">IF(G$29&lt;=$K$2,"P2P/Mint","")</f>
        <v>P2P/Mint</v>
      </c>
      <c r="H35" s="12" t="str">
        <f aca="false">IF(H$29&lt;=$K$2,"P2P/Mint","")</f>
        <v>P2P/Mint</v>
      </c>
      <c r="I35" s="12" t="str">
        <f aca="false">IF(I$29&lt;=$K$2,"P2P/Mint","")</f>
        <v>P2P/Mint</v>
      </c>
      <c r="J35" s="12" t="str">
        <f aca="false">IF(J$29&lt;=$K$2,"P2P/Mint","")</f>
        <v>P2P/Mint</v>
      </c>
      <c r="K35" s="12" t="str">
        <f aca="false">IF(K$29&lt;=$K$2,"P2P/Mint","")</f>
        <v>P2P/Mint</v>
      </c>
      <c r="L35" s="12" t="str">
        <f aca="false">IF(L$29&lt;=$K$2,"P2P/Mint","")</f>
        <v>P2P/Mint</v>
      </c>
      <c r="M35" s="12" t="str">
        <f aca="false">IF(M$29&lt;=$K$2,"P2P/Mint","")</f>
        <v>P2P/Mint</v>
      </c>
      <c r="N35" s="12" t="str">
        <f aca="false">IF(N$29&lt;=$K$2,"P2P/Mint","")</f>
        <v>P2P/Mint</v>
      </c>
      <c r="O35" s="12" t="str">
        <f aca="false">IF(O$29&lt;=$K$2,"P2P/Mint","")</f>
        <v>P2P/Mint</v>
      </c>
      <c r="P35" s="12" t="str">
        <f aca="false">IF(P$29&lt;=$K$2,"P2P/Mint","")</f>
        <v>P2P/Mint</v>
      </c>
      <c r="Q35" s="12" t="str">
        <f aca="false">IF(Q$29&lt;=$K$2,"P2P/Mint","")</f>
        <v>P2P/Mint</v>
      </c>
      <c r="R35" s="12" t="str">
        <f aca="false">IF(R$29&lt;=$K$2,"P2P/Mint","")</f>
        <v>P2P/Mint</v>
      </c>
      <c r="S35" s="12" t="str">
        <f aca="false">IF(S$29&lt;=$K$2,"P2P/Mint","")</f>
        <v>P2P/Mint</v>
      </c>
      <c r="T35" s="12" t="str">
        <f aca="false">IF(T$29&lt;=$K$2,"P2P/Mint","")</f>
        <v>P2P/Mint</v>
      </c>
      <c r="U35" s="12" t="str">
        <f aca="false">IF(U$29&lt;=$K$2,"P2P/Mint","")</f>
        <v>P2P/Mint</v>
      </c>
      <c r="V35" s="12" t="str">
        <f aca="false">IF(V$29&lt;=$K$2,"P2P/Mint","")</f>
        <v>P2P/Mint</v>
      </c>
      <c r="W35" s="12" t="str">
        <f aca="false">IF(W$29&lt;=$K$2,"P2P/Mint","")</f>
        <v>P2P/Mint</v>
      </c>
      <c r="X35" s="12" t="str">
        <f aca="false">IF(X$29&lt;=$K$2,"P2P/Mint","")</f>
        <v>P2P/Mint</v>
      </c>
      <c r="Y35" s="12" t="str">
        <f aca="false">IF(Y$29&lt;=$K$2,"P2P/Mint","")</f>
        <v>P2P/Mint</v>
      </c>
      <c r="Z35" s="12" t="str">
        <f aca="false">IF(Z$29&lt;=$K$2,"P2P/Mint","")</f>
        <v>P2P/Mint</v>
      </c>
      <c r="AA35" s="12" t="str">
        <f aca="false">IF(AA$29&lt;=$K$2,"P2P/Mint","")</f>
        <v>P2P/Mint</v>
      </c>
      <c r="AB35" s="12" t="str">
        <f aca="false">IF(AB$29&lt;=$K$2,"P2P/Mint","")</f>
        <v>P2P/Mint</v>
      </c>
      <c r="AC35" s="12" t="str">
        <f aca="false">IF(AC$29&lt;=$K$2,"P2P/Mint","")</f>
        <v>P2P/Mint</v>
      </c>
      <c r="AD35" s="12" t="str">
        <f aca="false">IF(AD$29&lt;=$K$2,"P2P/Mint","")</f>
        <v>P2P/Mint</v>
      </c>
      <c r="AE35" s="12" t="str">
        <f aca="false">IF(AE$29&lt;=$K$2,"P2P/Mint","")</f>
        <v>P2P/Mint</v>
      </c>
      <c r="AF35" s="12" t="str">
        <f aca="false">IF(AF$29&lt;=$K$2,"P2P/Mint","")</f>
        <v>P2P/Mint</v>
      </c>
      <c r="AG35" s="12" t="str">
        <f aca="false">IF(AG$29&lt;=$K$2,"P2P/Mint","")</f>
        <v>P2P/Mint</v>
      </c>
      <c r="AH35" s="12" t="str">
        <f aca="false">IF(AH$29&lt;=$K$2,"P2P/Mint","")</f>
        <v>P2P/Mint</v>
      </c>
      <c r="AI35" s="12" t="str">
        <f aca="false">IF(AI$29&lt;=$K$2,"P2P/Mint","")</f>
        <v>P2P/Mint</v>
      </c>
      <c r="AJ35" s="12" t="str">
        <f aca="false">IF(AJ$29&lt;=$K$2,"P2P/Mint","")</f>
        <v>P2P/Mint</v>
      </c>
      <c r="AK35" s="12" t="str">
        <f aca="false">IF(AK$29&lt;=$K$2,"P2P/Mint","")</f>
        <v>P2P/Mint</v>
      </c>
      <c r="AL35" s="12" t="str">
        <f aca="false">IF(AL$29&lt;=$K$2,"P2P/Mint","")</f>
        <v>P2P/Mint</v>
      </c>
      <c r="AM35" s="12" t="str">
        <f aca="false">IF(AM$29&lt;=$K$2,"P2P/Mint","")</f>
        <v>P2P/Mint</v>
      </c>
      <c r="AN35" s="12" t="str">
        <f aca="false">IF(AN$29&lt;=$K$2,"P2P/Mint","")</f>
        <v>P2P/Mint</v>
      </c>
      <c r="AO35" s="12" t="str">
        <f aca="false">IF(AO$29&lt;=$K$2,"P2P/Mint","")</f>
        <v>P2P/Mint</v>
      </c>
      <c r="AP35" s="12" t="str">
        <f aca="false">IF(AP$29&lt;=$K$2,"P2P/Mint","")</f>
        <v>P2P/Mint</v>
      </c>
      <c r="AQ35" s="12" t="str">
        <f aca="false">IF(AQ$29&lt;=$K$2,"P2P/Mint","")</f>
        <v>P2P/Mint</v>
      </c>
      <c r="AR35" s="12" t="str">
        <f aca="false">IF(AR$29&lt;=$K$2,"P2P/Mint","")</f>
        <v>P2P/Mint</v>
      </c>
      <c r="AS35" s="12" t="str">
        <f aca="false">IF(AS$29&lt;=$K$2,"P2P/Mint","")</f>
        <v>P2P/Mint</v>
      </c>
      <c r="AT35" s="12" t="str">
        <f aca="false">IF(AT$29&lt;=$K$2,"P2P/Mint","")</f>
        <v>P2P/Mint</v>
      </c>
      <c r="AU35" s="12" t="str">
        <f aca="false">IF(AU$29&lt;=$K$2,"P2P/Mint","")</f>
        <v>P2P/Mint</v>
      </c>
      <c r="AV35" s="12" t="str">
        <f aca="false">IF(AV$29&lt;=$K$2,"P2P/Mint","")</f>
        <v>P2P/Mint</v>
      </c>
      <c r="AW35" s="12" t="str">
        <f aca="false">IF(AW$29&lt;=$K$2,"P2P/Mint","")</f>
        <v>P2P/Mint</v>
      </c>
      <c r="AX35" s="12" t="str">
        <f aca="false">IF(AX$29&lt;=$K$2,"P2P/Mint","")</f>
        <v>P2P/Mint</v>
      </c>
      <c r="AY35" s="12" t="str">
        <f aca="false">IF(AY$29&lt;=$K$2,"P2P/Mint","")</f>
        <v>P2P/Mint</v>
      </c>
      <c r="AZ35" s="12" t="str">
        <f aca="false">IF(AZ$29&lt;=$K$2,"P2P/Mint","")</f>
        <v>P2P/Mint</v>
      </c>
      <c r="BA35" s="12" t="str">
        <f aca="false">IF(BA$29&lt;=$K$2,"P2P/Mint","")</f>
        <v>P2P/Mint</v>
      </c>
      <c r="BB35" s="12" t="str">
        <f aca="false">IF(BB$29&lt;=$K$2,"P2P/Mint","")</f>
        <v>P2P/Mint</v>
      </c>
      <c r="BC35" s="12" t="str">
        <f aca="false">IF(BC$29&lt;=$K$2,"P2P/Mint","")</f>
        <v/>
      </c>
      <c r="BD35" s="12" t="str">
        <f aca="false">IF(BD$29&lt;=$K$2,"P2P/Mint","")</f>
        <v/>
      </c>
    </row>
    <row r="36" customFormat="false" ht="15" hidden="false" customHeight="false" outlineLevel="0" collapsed="false">
      <c r="B36" s="11" t="s">
        <v>17</v>
      </c>
      <c r="C36" s="12" t="str">
        <f aca="false">IF(C$29&lt;=$K$2,"P2P/Mint","")</f>
        <v>P2P/Mint</v>
      </c>
      <c r="D36" s="12" t="str">
        <f aca="false">IF(D$29&lt;=$K$2,"P2P/Mint","")</f>
        <v>P2P/Mint</v>
      </c>
      <c r="E36" s="12" t="str">
        <f aca="false">IF(E$29&lt;=$K$2,"P2P/Mint","")</f>
        <v>P2P/Mint</v>
      </c>
      <c r="F36" s="12" t="str">
        <f aca="false">IF(F$29&lt;=$K$2,"P2P/Mint","")</f>
        <v>P2P/Mint</v>
      </c>
      <c r="G36" s="12" t="str">
        <f aca="false">IF(G$29&lt;=$K$2,"P2P/Mint","")</f>
        <v>P2P/Mint</v>
      </c>
      <c r="H36" s="12" t="str">
        <f aca="false">IF(H$29&lt;=$K$2,"P2P/Mint","")</f>
        <v>P2P/Mint</v>
      </c>
      <c r="I36" s="12" t="str">
        <f aca="false">IF(I$29&lt;=$K$2,"P2P/Mint","")</f>
        <v>P2P/Mint</v>
      </c>
      <c r="J36" s="12" t="str">
        <f aca="false">IF(J$29&lt;=$K$2,"P2P/Mint","")</f>
        <v>P2P/Mint</v>
      </c>
      <c r="K36" s="12" t="str">
        <f aca="false">IF(K$29&lt;=$K$2,"P2P/Mint","")</f>
        <v>P2P/Mint</v>
      </c>
      <c r="L36" s="12" t="str">
        <f aca="false">IF(L$29&lt;=$K$2,"P2P/Mint","")</f>
        <v>P2P/Mint</v>
      </c>
      <c r="M36" s="12" t="str">
        <f aca="false">IF(M$29&lt;=$K$2,"P2P/Mint","")</f>
        <v>P2P/Mint</v>
      </c>
      <c r="N36" s="12" t="str">
        <f aca="false">IF(N$29&lt;=$K$2,"P2P/Mint","")</f>
        <v>P2P/Mint</v>
      </c>
      <c r="O36" s="12" t="str">
        <f aca="false">IF(O$29&lt;=$K$2,"P2P/Mint","")</f>
        <v>P2P/Mint</v>
      </c>
      <c r="P36" s="12" t="str">
        <f aca="false">IF(P$29&lt;=$K$2,"P2P/Mint","")</f>
        <v>P2P/Mint</v>
      </c>
      <c r="Q36" s="12" t="str">
        <f aca="false">IF(Q$29&lt;=$K$2,"P2P/Mint","")</f>
        <v>P2P/Mint</v>
      </c>
      <c r="R36" s="12" t="str">
        <f aca="false">IF(R$29&lt;=$K$2,"P2P/Mint","")</f>
        <v>P2P/Mint</v>
      </c>
      <c r="S36" s="12" t="str">
        <f aca="false">IF(S$29&lt;=$K$2,"P2P/Mint","")</f>
        <v>P2P/Mint</v>
      </c>
      <c r="T36" s="12" t="str">
        <f aca="false">IF(T$29&lt;=$K$2,"P2P/Mint","")</f>
        <v>P2P/Mint</v>
      </c>
      <c r="U36" s="12" t="str">
        <f aca="false">IF(U$29&lt;=$K$2,"P2P/Mint","")</f>
        <v>P2P/Mint</v>
      </c>
      <c r="V36" s="12" t="str">
        <f aca="false">IF(V$29&lt;=$K$2,"P2P/Mint","")</f>
        <v>P2P/Mint</v>
      </c>
      <c r="W36" s="12" t="str">
        <f aca="false">IF(W$29&lt;=$K$2,"P2P/Mint","")</f>
        <v>P2P/Mint</v>
      </c>
      <c r="X36" s="12" t="str">
        <f aca="false">IF(X$29&lt;=$K$2,"P2P/Mint","")</f>
        <v>P2P/Mint</v>
      </c>
      <c r="Y36" s="12" t="str">
        <f aca="false">IF(Y$29&lt;=$K$2,"P2P/Mint","")</f>
        <v>P2P/Mint</v>
      </c>
      <c r="Z36" s="12" t="str">
        <f aca="false">IF(Z$29&lt;=$K$2,"P2P/Mint","")</f>
        <v>P2P/Mint</v>
      </c>
      <c r="AA36" s="12" t="str">
        <f aca="false">IF(AA$29&lt;=$K$2,"P2P/Mint","")</f>
        <v>P2P/Mint</v>
      </c>
      <c r="AB36" s="12" t="str">
        <f aca="false">IF(AB$29&lt;=$K$2,"P2P/Mint","")</f>
        <v>P2P/Mint</v>
      </c>
      <c r="AC36" s="12" t="str">
        <f aca="false">IF(AC$29&lt;=$K$2,"P2P/Mint","")</f>
        <v>P2P/Mint</v>
      </c>
      <c r="AD36" s="12" t="str">
        <f aca="false">IF(AD$29&lt;=$K$2,"P2P/Mint","")</f>
        <v>P2P/Mint</v>
      </c>
      <c r="AE36" s="12" t="str">
        <f aca="false">IF(AE$29&lt;=$K$2,"P2P/Mint","")</f>
        <v>P2P/Mint</v>
      </c>
      <c r="AF36" s="12" t="str">
        <f aca="false">IF(AF$29&lt;=$K$2,"P2P/Mint","")</f>
        <v>P2P/Mint</v>
      </c>
      <c r="AG36" s="12" t="str">
        <f aca="false">IF(AG$29&lt;=$K$2,"P2P/Mint","")</f>
        <v>P2P/Mint</v>
      </c>
      <c r="AH36" s="12" t="str">
        <f aca="false">IF(AH$29&lt;=$K$2,"P2P/Mint","")</f>
        <v>P2P/Mint</v>
      </c>
      <c r="AI36" s="12" t="str">
        <f aca="false">IF(AI$29&lt;=$K$2,"P2P/Mint","")</f>
        <v>P2P/Mint</v>
      </c>
      <c r="AJ36" s="12" t="str">
        <f aca="false">IF(AJ$29&lt;=$K$2,"P2P/Mint","")</f>
        <v>P2P/Mint</v>
      </c>
      <c r="AK36" s="12" t="str">
        <f aca="false">IF(AK$29&lt;=$K$2,"P2P/Mint","")</f>
        <v>P2P/Mint</v>
      </c>
      <c r="AL36" s="12" t="str">
        <f aca="false">IF(AL$29&lt;=$K$2,"P2P/Mint","")</f>
        <v>P2P/Mint</v>
      </c>
      <c r="AM36" s="12" t="str">
        <f aca="false">IF(AM$29&lt;=$K$2,"P2P/Mint","")</f>
        <v>P2P/Mint</v>
      </c>
      <c r="AN36" s="12" t="str">
        <f aca="false">IF(AN$29&lt;=$K$2,"P2P/Mint","")</f>
        <v>P2P/Mint</v>
      </c>
      <c r="AO36" s="12" t="str">
        <f aca="false">IF(AO$29&lt;=$K$2,"P2P/Mint","")</f>
        <v>P2P/Mint</v>
      </c>
      <c r="AP36" s="12" t="str">
        <f aca="false">IF(AP$29&lt;=$K$2,"P2P/Mint","")</f>
        <v>P2P/Mint</v>
      </c>
      <c r="AQ36" s="12" t="str">
        <f aca="false">IF(AQ$29&lt;=$K$2,"P2P/Mint","")</f>
        <v>P2P/Mint</v>
      </c>
      <c r="AR36" s="12" t="str">
        <f aca="false">IF(AR$29&lt;=$K$2,"P2P/Mint","")</f>
        <v>P2P/Mint</v>
      </c>
      <c r="AS36" s="12" t="str">
        <f aca="false">IF(AS$29&lt;=$K$2,"P2P/Mint","")</f>
        <v>P2P/Mint</v>
      </c>
      <c r="AT36" s="12" t="str">
        <f aca="false">IF(AT$29&lt;=$K$2,"P2P/Mint","")</f>
        <v>P2P/Mint</v>
      </c>
      <c r="AU36" s="12" t="str">
        <f aca="false">IF(AU$29&lt;=$K$2,"P2P/Mint","")</f>
        <v>P2P/Mint</v>
      </c>
      <c r="AV36" s="12" t="str">
        <f aca="false">IF(AV$29&lt;=$K$2,"P2P/Mint","")</f>
        <v>P2P/Mint</v>
      </c>
      <c r="AW36" s="12" t="str">
        <f aca="false">IF(AW$29&lt;=$K$2,"P2P/Mint","")</f>
        <v>P2P/Mint</v>
      </c>
      <c r="AX36" s="12" t="str">
        <f aca="false">IF(AX$29&lt;=$K$2,"P2P/Mint","")</f>
        <v>P2P/Mint</v>
      </c>
      <c r="AY36" s="12" t="str">
        <f aca="false">IF(AY$29&lt;=$K$2,"P2P/Mint","")</f>
        <v>P2P/Mint</v>
      </c>
      <c r="AZ36" s="12" t="str">
        <f aca="false">IF(AZ$29&lt;=$K$2,"P2P/Mint","")</f>
        <v>P2P/Mint</v>
      </c>
      <c r="BA36" s="12" t="str">
        <f aca="false">IF(BA$29&lt;=$K$2,"P2P/Mint","")</f>
        <v>P2P/Mint</v>
      </c>
      <c r="BB36" s="12" t="str">
        <f aca="false">IF(BB$29&lt;=$K$2,"P2P/Mint","")</f>
        <v>P2P/Mint</v>
      </c>
      <c r="BC36" s="12" t="str">
        <f aca="false">IF(BC$29&lt;=$K$2,"P2P/Mint","")</f>
        <v/>
      </c>
      <c r="BD36" s="12" t="str">
        <f aca="false">IF(BD$29&lt;=$K$2,"P2P/Mint","")</f>
        <v/>
      </c>
    </row>
    <row r="37" customFormat="false" ht="15" hidden="false" customHeight="false" outlineLevel="0" collapsed="false">
      <c r="B37" s="11" t="s">
        <v>18</v>
      </c>
      <c r="C37" s="12" t="str">
        <f aca="false">IF(C$29&lt;=$K$2,"P2P/Mint","")</f>
        <v>P2P/Mint</v>
      </c>
      <c r="D37" s="12" t="str">
        <f aca="false">IF(D$29&lt;=$K$2,"P2P/Mint","")</f>
        <v>P2P/Mint</v>
      </c>
      <c r="E37" s="12" t="str">
        <f aca="false">IF(E$29&lt;=$K$2,"P2P/Mint","")</f>
        <v>P2P/Mint</v>
      </c>
      <c r="F37" s="12" t="str">
        <f aca="false">IF(F$29&lt;=$K$2,"P2P/Mint","")</f>
        <v>P2P/Mint</v>
      </c>
      <c r="G37" s="12" t="str">
        <f aca="false">IF(G$29&lt;=$K$2,"P2P/Mint","")</f>
        <v>P2P/Mint</v>
      </c>
      <c r="H37" s="12" t="str">
        <f aca="false">IF(H$29&lt;=$K$2,"P2P/Mint","")</f>
        <v>P2P/Mint</v>
      </c>
      <c r="I37" s="12" t="str">
        <f aca="false">IF(I$29&lt;=$K$2,"P2P/Mint","")</f>
        <v>P2P/Mint</v>
      </c>
      <c r="J37" s="12" t="str">
        <f aca="false">IF(J$29&lt;=$K$2,"P2P/Mint","")</f>
        <v>P2P/Mint</v>
      </c>
      <c r="K37" s="12" t="str">
        <f aca="false">IF(K$29&lt;=$K$2,"P2P/Mint","")</f>
        <v>P2P/Mint</v>
      </c>
      <c r="L37" s="12" t="str">
        <f aca="false">IF(L$29&lt;=$K$2,"P2P/Mint","")</f>
        <v>P2P/Mint</v>
      </c>
      <c r="M37" s="12" t="str">
        <f aca="false">IF(M$29&lt;=$K$2,"P2P/Mint","")</f>
        <v>P2P/Mint</v>
      </c>
      <c r="N37" s="12" t="str">
        <f aca="false">IF(N$29&lt;=$K$2,"P2P/Mint","")</f>
        <v>P2P/Mint</v>
      </c>
      <c r="O37" s="12" t="str">
        <f aca="false">IF(O$29&lt;=$K$2,"P2P/Mint","")</f>
        <v>P2P/Mint</v>
      </c>
      <c r="P37" s="12" t="str">
        <f aca="false">IF(P$29&lt;=$K$2,"P2P/Mint","")</f>
        <v>P2P/Mint</v>
      </c>
      <c r="Q37" s="12" t="str">
        <f aca="false">IF(Q$29&lt;=$K$2,"P2P/Mint","")</f>
        <v>P2P/Mint</v>
      </c>
      <c r="R37" s="12" t="str">
        <f aca="false">IF(R$29&lt;=$K$2,"P2P/Mint","")</f>
        <v>P2P/Mint</v>
      </c>
      <c r="S37" s="12" t="str">
        <f aca="false">IF(S$29&lt;=$K$2,"P2P/Mint","")</f>
        <v>P2P/Mint</v>
      </c>
      <c r="T37" s="12" t="str">
        <f aca="false">IF(T$29&lt;=$K$2,"P2P/Mint","")</f>
        <v>P2P/Mint</v>
      </c>
      <c r="U37" s="12" t="str">
        <f aca="false">IF(U$29&lt;=$K$2,"P2P/Mint","")</f>
        <v>P2P/Mint</v>
      </c>
      <c r="V37" s="12" t="str">
        <f aca="false">IF(V$29&lt;=$K$2,"P2P/Mint","")</f>
        <v>P2P/Mint</v>
      </c>
      <c r="W37" s="12" t="str">
        <f aca="false">IF(W$29&lt;=$K$2,"P2P/Mint","")</f>
        <v>P2P/Mint</v>
      </c>
      <c r="X37" s="12" t="str">
        <f aca="false">IF(X$29&lt;=$K$2,"P2P/Mint","")</f>
        <v>P2P/Mint</v>
      </c>
      <c r="Y37" s="12" t="str">
        <f aca="false">IF(Y$29&lt;=$K$2,"P2P/Mint","")</f>
        <v>P2P/Mint</v>
      </c>
      <c r="Z37" s="12" t="str">
        <f aca="false">IF(Z$29&lt;=$K$2,"P2P/Mint","")</f>
        <v>P2P/Mint</v>
      </c>
      <c r="AA37" s="12" t="str">
        <f aca="false">IF(AA$29&lt;=$K$2,"P2P/Mint","")</f>
        <v>P2P/Mint</v>
      </c>
      <c r="AB37" s="12" t="str">
        <f aca="false">IF(AB$29&lt;=$K$2,"P2P/Mint","")</f>
        <v>P2P/Mint</v>
      </c>
      <c r="AC37" s="12" t="str">
        <f aca="false">IF(AC$29&lt;=$K$2,"P2P/Mint","")</f>
        <v>P2P/Mint</v>
      </c>
      <c r="AD37" s="12" t="str">
        <f aca="false">IF(AD$29&lt;=$K$2,"P2P/Mint","")</f>
        <v>P2P/Mint</v>
      </c>
      <c r="AE37" s="12" t="str">
        <f aca="false">IF(AE$29&lt;=$K$2,"P2P/Mint","")</f>
        <v>P2P/Mint</v>
      </c>
      <c r="AF37" s="12" t="str">
        <f aca="false">IF(AF$29&lt;=$K$2,"P2P/Mint","")</f>
        <v>P2P/Mint</v>
      </c>
      <c r="AG37" s="12" t="str">
        <f aca="false">IF(AG$29&lt;=$K$2,"P2P/Mint","")</f>
        <v>P2P/Mint</v>
      </c>
      <c r="AH37" s="12" t="str">
        <f aca="false">IF(AH$29&lt;=$K$2,"P2P/Mint","")</f>
        <v>P2P/Mint</v>
      </c>
      <c r="AI37" s="12" t="str">
        <f aca="false">IF(AI$29&lt;=$K$2,"P2P/Mint","")</f>
        <v>P2P/Mint</v>
      </c>
      <c r="AJ37" s="12" t="str">
        <f aca="false">IF(AJ$29&lt;=$K$2,"P2P/Mint","")</f>
        <v>P2P/Mint</v>
      </c>
      <c r="AK37" s="12" t="str">
        <f aca="false">IF(AK$29&lt;=$K$2,"P2P/Mint","")</f>
        <v>P2P/Mint</v>
      </c>
      <c r="AL37" s="12" t="str">
        <f aca="false">IF(AL$29&lt;=$K$2,"P2P/Mint","")</f>
        <v>P2P/Mint</v>
      </c>
      <c r="AM37" s="12" t="str">
        <f aca="false">IF(AM$29&lt;=$K$2,"P2P/Mint","")</f>
        <v>P2P/Mint</v>
      </c>
      <c r="AN37" s="12" t="str">
        <f aca="false">IF(AN$29&lt;=$K$2,"P2P/Mint","")</f>
        <v>P2P/Mint</v>
      </c>
      <c r="AO37" s="12" t="str">
        <f aca="false">IF(AO$29&lt;=$K$2,"P2P/Mint","")</f>
        <v>P2P/Mint</v>
      </c>
      <c r="AP37" s="12" t="str">
        <f aca="false">IF(AP$29&lt;=$K$2,"P2P/Mint","")</f>
        <v>P2P/Mint</v>
      </c>
      <c r="AQ37" s="12" t="str">
        <f aca="false">IF(AQ$29&lt;=$K$2,"P2P/Mint","")</f>
        <v>P2P/Mint</v>
      </c>
      <c r="AR37" s="12" t="str">
        <f aca="false">IF(AR$29&lt;=$K$2,"P2P/Mint","")</f>
        <v>P2P/Mint</v>
      </c>
      <c r="AS37" s="12" t="str">
        <f aca="false">IF(AS$29&lt;=$K$2,"P2P/Mint","")</f>
        <v>P2P/Mint</v>
      </c>
      <c r="AT37" s="12" t="str">
        <f aca="false">IF(AT$29&lt;=$K$2,"P2P/Mint","")</f>
        <v>P2P/Mint</v>
      </c>
      <c r="AU37" s="12" t="str">
        <f aca="false">IF(AU$29&lt;=$K$2,"P2P/Mint","")</f>
        <v>P2P/Mint</v>
      </c>
      <c r="AV37" s="12" t="str">
        <f aca="false">IF(AV$29&lt;=$K$2,"P2P/Mint","")</f>
        <v>P2P/Mint</v>
      </c>
      <c r="AW37" s="12" t="str">
        <f aca="false">IF(AW$29&lt;=$K$2,"P2P/Mint","")</f>
        <v>P2P/Mint</v>
      </c>
      <c r="AX37" s="12" t="str">
        <f aca="false">IF(AX$29&lt;=$K$2,"P2P/Mint","")</f>
        <v>P2P/Mint</v>
      </c>
      <c r="AY37" s="12" t="str">
        <f aca="false">IF(AY$29&lt;=$K$2,"P2P/Mint","")</f>
        <v>P2P/Mint</v>
      </c>
      <c r="AZ37" s="12" t="str">
        <f aca="false">IF(AZ$29&lt;=$K$2,"P2P/Mint","")</f>
        <v>P2P/Mint</v>
      </c>
      <c r="BA37" s="12" t="str">
        <f aca="false">IF(BA$29&lt;=$K$2,"P2P/Mint","")</f>
        <v>P2P/Mint</v>
      </c>
      <c r="BB37" s="12" t="str">
        <f aca="false">IF(BB$29&lt;=$K$2,"P2P/Mint","")</f>
        <v>P2P/Mint</v>
      </c>
      <c r="BC37" s="12" t="str">
        <f aca="false">IF(BC$29&lt;=$K$2,"P2P/Mint","")</f>
        <v/>
      </c>
      <c r="BD37" s="12" t="str">
        <f aca="false">IF(BD$29&lt;=$K$2,"P2P/Mint","")</f>
        <v/>
      </c>
    </row>
    <row r="38" customFormat="false" ht="15" hidden="false" customHeight="false" outlineLevel="0" collapsed="false">
      <c r="B38" s="11" t="s">
        <v>19</v>
      </c>
      <c r="C38" s="12" t="str">
        <f aca="false">IF(C$29&lt;=$K$2,"P2P/Mint","")</f>
        <v>P2P/Mint</v>
      </c>
      <c r="D38" s="12" t="str">
        <f aca="false">IF(D$29&lt;=$K$2,"P2P/Mint","")</f>
        <v>P2P/Mint</v>
      </c>
      <c r="E38" s="12" t="str">
        <f aca="false">IF(E$29&lt;=$K$2,"P2P/Mint","")</f>
        <v>P2P/Mint</v>
      </c>
      <c r="F38" s="12" t="str">
        <f aca="false">IF(F$29&lt;=$K$2,"P2P/Mint","")</f>
        <v>P2P/Mint</v>
      </c>
      <c r="G38" s="12" t="str">
        <f aca="false">IF(G$29&lt;=$K$2,"P2P/Mint","")</f>
        <v>P2P/Mint</v>
      </c>
      <c r="H38" s="12" t="str">
        <f aca="false">IF(H$29&lt;=$K$2,"P2P/Mint","")</f>
        <v>P2P/Mint</v>
      </c>
      <c r="I38" s="12" t="str">
        <f aca="false">IF(I$29&lt;=$K$2,"P2P/Mint","")</f>
        <v>P2P/Mint</v>
      </c>
      <c r="J38" s="12" t="str">
        <f aca="false">IF(J$29&lt;=$K$2,"P2P/Mint","")</f>
        <v>P2P/Mint</v>
      </c>
      <c r="K38" s="12" t="str">
        <f aca="false">IF(K$29&lt;=$K$2,"P2P/Mint","")</f>
        <v>P2P/Mint</v>
      </c>
      <c r="L38" s="12" t="str">
        <f aca="false">IF(L$29&lt;=$K$2,"P2P/Mint","")</f>
        <v>P2P/Mint</v>
      </c>
      <c r="M38" s="12" t="str">
        <f aca="false">IF(M$29&lt;=$K$2,"P2P/Mint","")</f>
        <v>P2P/Mint</v>
      </c>
      <c r="N38" s="12" t="str">
        <f aca="false">IF(N$29&lt;=$K$2,"P2P/Mint","")</f>
        <v>P2P/Mint</v>
      </c>
      <c r="O38" s="12" t="str">
        <f aca="false">IF(O$29&lt;=$K$2,"P2P/Mint","")</f>
        <v>P2P/Mint</v>
      </c>
      <c r="P38" s="12" t="str">
        <f aca="false">IF(P$29&lt;=$K$2,"P2P/Mint","")</f>
        <v>P2P/Mint</v>
      </c>
      <c r="Q38" s="12" t="str">
        <f aca="false">IF(Q$29&lt;=$K$2,"P2P/Mint","")</f>
        <v>P2P/Mint</v>
      </c>
      <c r="R38" s="12" t="str">
        <f aca="false">IF(R$29&lt;=$K$2,"P2P/Mint","")</f>
        <v>P2P/Mint</v>
      </c>
      <c r="S38" s="12" t="str">
        <f aca="false">IF(S$29&lt;=$K$2,"P2P/Mint","")</f>
        <v>P2P/Mint</v>
      </c>
      <c r="T38" s="12" t="str">
        <f aca="false">IF(T$29&lt;=$K$2,"P2P/Mint","")</f>
        <v>P2P/Mint</v>
      </c>
      <c r="U38" s="12" t="str">
        <f aca="false">IF(U$29&lt;=$K$2,"P2P/Mint","")</f>
        <v>P2P/Mint</v>
      </c>
      <c r="V38" s="12" t="str">
        <f aca="false">IF(V$29&lt;=$K$2,"P2P/Mint","")</f>
        <v>P2P/Mint</v>
      </c>
      <c r="W38" s="12" t="str">
        <f aca="false">IF(W$29&lt;=$K$2,"P2P/Mint","")</f>
        <v>P2P/Mint</v>
      </c>
      <c r="X38" s="12" t="str">
        <f aca="false">IF(X$29&lt;=$K$2,"P2P/Mint","")</f>
        <v>P2P/Mint</v>
      </c>
      <c r="Y38" s="12" t="str">
        <f aca="false">IF(Y$29&lt;=$K$2,"P2P/Mint","")</f>
        <v>P2P/Mint</v>
      </c>
      <c r="Z38" s="12" t="str">
        <f aca="false">IF(Z$29&lt;=$K$2,"P2P/Mint","")</f>
        <v>P2P/Mint</v>
      </c>
      <c r="AA38" s="12" t="str">
        <f aca="false">IF(AA$29&lt;=$K$2,"P2P/Mint","")</f>
        <v>P2P/Mint</v>
      </c>
      <c r="AB38" s="12" t="str">
        <f aca="false">IF(AB$29&lt;=$K$2,"P2P/Mint","")</f>
        <v>P2P/Mint</v>
      </c>
      <c r="AC38" s="12" t="str">
        <f aca="false">IF(AC$29&lt;=$K$2,"P2P/Mint","")</f>
        <v>P2P/Mint</v>
      </c>
      <c r="AD38" s="12" t="str">
        <f aca="false">IF(AD$29&lt;=$K$2,"P2P/Mint","")</f>
        <v>P2P/Mint</v>
      </c>
      <c r="AE38" s="12" t="str">
        <f aca="false">IF(AE$29&lt;=$K$2,"P2P/Mint","")</f>
        <v>P2P/Mint</v>
      </c>
      <c r="AF38" s="12" t="str">
        <f aca="false">IF(AF$29&lt;=$K$2,"P2P/Mint","")</f>
        <v>P2P/Mint</v>
      </c>
      <c r="AG38" s="12" t="str">
        <f aca="false">IF(AG$29&lt;=$K$2,"P2P/Mint","")</f>
        <v>P2P/Mint</v>
      </c>
      <c r="AH38" s="12" t="str">
        <f aca="false">IF(AH$29&lt;=$K$2,"P2P/Mint","")</f>
        <v>P2P/Mint</v>
      </c>
      <c r="AI38" s="12" t="str">
        <f aca="false">IF(AI$29&lt;=$K$2,"P2P/Mint","")</f>
        <v>P2P/Mint</v>
      </c>
      <c r="AJ38" s="12" t="str">
        <f aca="false">IF(AJ$29&lt;=$K$2,"P2P/Mint","")</f>
        <v>P2P/Mint</v>
      </c>
      <c r="AK38" s="12" t="str">
        <f aca="false">IF(AK$29&lt;=$K$2,"P2P/Mint","")</f>
        <v>P2P/Mint</v>
      </c>
      <c r="AL38" s="12" t="str">
        <f aca="false">IF(AL$29&lt;=$K$2,"P2P/Mint","")</f>
        <v>P2P/Mint</v>
      </c>
      <c r="AM38" s="12" t="str">
        <f aca="false">IF(AM$29&lt;=$K$2,"P2P/Mint","")</f>
        <v>P2P/Mint</v>
      </c>
      <c r="AN38" s="12" t="str">
        <f aca="false">IF(AN$29&lt;=$K$2,"P2P/Mint","")</f>
        <v>P2P/Mint</v>
      </c>
      <c r="AO38" s="12" t="str">
        <f aca="false">IF(AO$29&lt;=$K$2,"P2P/Mint","")</f>
        <v>P2P/Mint</v>
      </c>
      <c r="AP38" s="12" t="str">
        <f aca="false">IF(AP$29&lt;=$K$2,"P2P/Mint","")</f>
        <v>P2P/Mint</v>
      </c>
      <c r="AQ38" s="12" t="str">
        <f aca="false">IF(AQ$29&lt;=$K$2,"P2P/Mint","")</f>
        <v>P2P/Mint</v>
      </c>
      <c r="AR38" s="12" t="str">
        <f aca="false">IF(AR$29&lt;=$K$2,"P2P/Mint","")</f>
        <v>P2P/Mint</v>
      </c>
      <c r="AS38" s="12" t="str">
        <f aca="false">IF(AS$29&lt;=$K$2,"P2P/Mint","")</f>
        <v>P2P/Mint</v>
      </c>
      <c r="AT38" s="12" t="str">
        <f aca="false">IF(AT$29&lt;=$K$2,"P2P/Mint","")</f>
        <v>P2P/Mint</v>
      </c>
      <c r="AU38" s="12" t="str">
        <f aca="false">IF(AU$29&lt;=$K$2,"P2P/Mint","")</f>
        <v>P2P/Mint</v>
      </c>
      <c r="AV38" s="12" t="str">
        <f aca="false">IF(AV$29&lt;=$K$2,"P2P/Mint","")</f>
        <v>P2P/Mint</v>
      </c>
      <c r="AW38" s="12" t="str">
        <f aca="false">IF(AW$29&lt;=$K$2,"P2P/Mint","")</f>
        <v>P2P/Mint</v>
      </c>
      <c r="AX38" s="12" t="str">
        <f aca="false">IF(AX$29&lt;=$K$2,"P2P/Mint","")</f>
        <v>P2P/Mint</v>
      </c>
      <c r="AY38" s="12" t="str">
        <f aca="false">IF(AY$29&lt;=$K$2,"P2P/Mint","")</f>
        <v>P2P/Mint</v>
      </c>
      <c r="AZ38" s="12" t="str">
        <f aca="false">IF(AZ$29&lt;=$K$2,"P2P/Mint","")</f>
        <v>P2P/Mint</v>
      </c>
      <c r="BA38" s="12" t="str">
        <f aca="false">IF(BA$29&lt;=$K$2,"P2P/Mint","")</f>
        <v>P2P/Mint</v>
      </c>
      <c r="BB38" s="12" t="str">
        <f aca="false">IF(BB$29&lt;=$K$2,"P2P/Mint","")</f>
        <v>P2P/Mint</v>
      </c>
      <c r="BC38" s="12" t="str">
        <f aca="false">IF(BC$29&lt;=$K$2,"P2P/Mint","")</f>
        <v/>
      </c>
      <c r="BD38" s="12" t="str">
        <f aca="false">IF(BD$29&lt;=$K$2,"P2P/Mint","")</f>
        <v/>
      </c>
    </row>
    <row r="39" customFormat="false" ht="15" hidden="false" customHeight="false" outlineLevel="0" collapsed="false">
      <c r="B39" s="13" t="s">
        <v>20</v>
      </c>
      <c r="C39" s="2" t="n">
        <f aca="false">COUNTIF(C32:BD32,"Clearing")</f>
        <v>4</v>
      </c>
    </row>
    <row r="41" customFormat="false" ht="15" hidden="false" customHeight="false" outlineLevel="0" collapsed="false">
      <c r="A41" s="6" t="s">
        <v>23</v>
      </c>
    </row>
    <row r="42" customFormat="false" ht="15" hidden="false" customHeight="false" outlineLevel="0" collapsed="false">
      <c r="A42" s="14" t="s">
        <v>24</v>
      </c>
    </row>
    <row r="43" customFormat="false" ht="15" hidden="false" customHeight="false" outlineLevel="0" collapsed="false">
      <c r="A43" s="14" t="s">
        <v>25</v>
      </c>
    </row>
    <row r="44" customFormat="false" ht="15" hidden="false" customHeight="false" outlineLevel="0" collapsed="false">
      <c r="A44" s="14" t="s">
        <v>26</v>
      </c>
    </row>
    <row r="45" customFormat="false" ht="15" hidden="false" customHeight="false" outlineLevel="0" collapsed="false">
      <c r="A45" s="14" t="s">
        <v>27</v>
      </c>
    </row>
    <row r="46" customFormat="false" ht="15" hidden="false" customHeight="false" outlineLevel="0" collapsed="false">
      <c r="A46" s="14" t="s">
        <v>28</v>
      </c>
    </row>
    <row r="47" customFormat="false" ht="15" hidden="false" customHeight="false" outlineLevel="0" collapsed="false">
      <c r="A47" s="14" t="s">
        <v>29</v>
      </c>
    </row>
    <row r="48" customFormat="false" ht="15" hidden="false" customHeight="false" outlineLevel="0" collapsed="false">
      <c r="A48" s="14" t="s">
        <v>30</v>
      </c>
    </row>
  </sheetData>
  <conditionalFormatting sqref="C8:BD14">
    <cfRule type="cellIs" priority="2" operator="equal" aboveAverage="0" equalAverage="0" bottom="0" percent="0" rank="0" text="" dxfId="0">
      <formula>"Clearing"</formula>
    </cfRule>
    <cfRule type="cellIs" priority="3" operator="equal" aboveAverage="0" equalAverage="0" bottom="0" percent="0" rank="0" text="" dxfId="1">
      <formula>"Burn"</formula>
    </cfRule>
    <cfRule type="cellIs" priority="4" operator="equal" aboveAverage="0" equalAverage="0" bottom="0" percent="0" rank="0" text="" dxfId="2">
      <formula>"P2P/Mint"</formula>
    </cfRule>
  </conditionalFormatting>
  <conditionalFormatting sqref="C20:BD26">
    <cfRule type="cellIs" priority="5" operator="equal" aboveAverage="0" equalAverage="0" bottom="0" percent="0" rank="0" text="" dxfId="0">
      <formula>"Clearing"</formula>
    </cfRule>
    <cfRule type="cellIs" priority="6" operator="equal" aboveAverage="0" equalAverage="0" bottom="0" percent="0" rank="0" text="" dxfId="1">
      <formula>"Burn"</formula>
    </cfRule>
    <cfRule type="cellIs" priority="7" operator="equal" aboveAverage="0" equalAverage="0" bottom="0" percent="0" rank="0" text="" dxfId="2">
      <formula>"P2P/Mint"</formula>
    </cfRule>
  </conditionalFormatting>
  <conditionalFormatting sqref="C32:BD38">
    <cfRule type="cellIs" priority="8" operator="equal" aboveAverage="0" equalAverage="0" bottom="0" percent="0" rank="0" text="" dxfId="0">
      <formula>"Clearing"</formula>
    </cfRule>
    <cfRule type="cellIs" priority="9" operator="equal" aboveAverage="0" equalAverage="0" bottom="0" percent="0" rank="0" text="" dxfId="1">
      <formula>"Burn"</formula>
    </cfRule>
    <cfRule type="cellIs" priority="10" operator="equal" aboveAverage="0" equalAverage="0" bottom="0" percent="0" rank="0" text="" dxfId="2">
      <formula>"P2P/Mint"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2026-09-24T11:32:56Z</dcterms:created>
  <dc:creator>openpyxl</dc:creator>
  <dc:description/>
  <dc:language>en-US</dc:language>
  <cp:lastModifiedBy/>
  <dcterms:modified xsi:type="dcterms:W3CDTF">2026-09-24T11:32:56Z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